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-28890" yWindow="-6100" windowWidth="14570" windowHeight="15570" tabRatio="926"/>
  </bookViews>
  <sheets>
    <sheet name="頭紙" sheetId="21" r:id="rId1"/>
    <sheet name="初期" sheetId="6" r:id="rId2"/>
    <sheet name="保守" sheetId="7" r:id="rId3"/>
    <sheet name="中間" sheetId="8" r:id="rId4"/>
    <sheet name="（別紙3）ハードウェア明細一覧 (設置場所別)" sheetId="19" r:id="rId5"/>
    <sheet name="（別紙3）ソフトウェア明細一覧" sheetId="3" r:id="rId6"/>
    <sheet name="(別紙4）役務明細（初期費用）" sheetId="10" r:id="rId7"/>
    <sheet name="(別紙5）役務明細（運用管理・監視費用）" sheetId="11" r:id="rId8"/>
    <sheet name="(別紙6）役務明細（中間更新）" sheetId="20" r:id="rId9"/>
  </sheets>
  <externalReferences>
    <externalReference r:id="rId10"/>
    <externalReference r:id="rId11"/>
  </externalReferences>
  <definedNames>
    <definedName name="_____GP2" localSheetId="5" hidden="1">{"'受注'!$A$6:$R$15","'受注'!$A$18:$H$26","'受注'!$J$18:$P$26"}</definedName>
    <definedName name="_____GP2" localSheetId="6" hidden="1">{"'受注'!$A$6:$R$15","'受注'!$A$18:$H$26","'受注'!$J$18:$P$26"}</definedName>
    <definedName name="_____GP2" localSheetId="7" hidden="1">{"'受注'!$A$6:$R$15","'受注'!$A$18:$H$26","'受注'!$J$18:$P$26"}</definedName>
    <definedName name="_____GP2" localSheetId="8" hidden="1">{"'受注'!$A$6:$R$15","'受注'!$A$18:$H$26","'受注'!$J$18:$P$26"}</definedName>
    <definedName name="_____GP2" localSheetId="0" hidden="1">{"'受注'!$A$6:$R$15","'受注'!$A$18:$H$26","'受注'!$J$18:$P$26"}</definedName>
    <definedName name="_____GP2" hidden="1">{"'受注'!$A$6:$R$15","'受注'!$A$18:$H$26","'受注'!$J$18:$P$26"}</definedName>
    <definedName name="_____WK1" localSheetId="5" hidden="1">{#N/A,#N/A,FALSE,"予算表";#N/A,#N/A,FALSE,"人件費"}</definedName>
    <definedName name="_____WK1" localSheetId="6" hidden="1">{#N/A,#N/A,FALSE,"予算表";#N/A,#N/A,FALSE,"人件費"}</definedName>
    <definedName name="_____WK1" localSheetId="7" hidden="1">{#N/A,#N/A,FALSE,"予算表";#N/A,#N/A,FALSE,"人件費"}</definedName>
    <definedName name="_____WK1" localSheetId="8" hidden="1">{#N/A,#N/A,FALSE,"予算表";#N/A,#N/A,FALSE,"人件費"}</definedName>
    <definedName name="_____WK1" localSheetId="0" hidden="1">{#N/A,#N/A,FALSE,"予算表";#N/A,#N/A,FALSE,"人件費"}</definedName>
    <definedName name="_____WK1" hidden="1">{#N/A,#N/A,FALSE,"予算表";#N/A,#N/A,FALSE,"人件費"}</definedName>
    <definedName name="_____WK2" localSheetId="5" hidden="1">{#N/A,#N/A,FALSE,"予算表";#N/A,#N/A,FALSE,"人件費"}</definedName>
    <definedName name="_____WK2" localSheetId="6" hidden="1">{#N/A,#N/A,FALSE,"予算表";#N/A,#N/A,FALSE,"人件費"}</definedName>
    <definedName name="_____WK2" localSheetId="7" hidden="1">{#N/A,#N/A,FALSE,"予算表";#N/A,#N/A,FALSE,"人件費"}</definedName>
    <definedName name="_____WK2" localSheetId="8" hidden="1">{#N/A,#N/A,FALSE,"予算表";#N/A,#N/A,FALSE,"人件費"}</definedName>
    <definedName name="_____WK2" localSheetId="0" hidden="1">{#N/A,#N/A,FALSE,"予算表";#N/A,#N/A,FALSE,"人件費"}</definedName>
    <definedName name="_____WK2" hidden="1">{#N/A,#N/A,FALSE,"予算表";#N/A,#N/A,FALSE,"人件費"}</definedName>
    <definedName name="___GP2" localSheetId="5" hidden="1">{"'受注'!$A$6:$R$15","'受注'!$A$18:$H$26","'受注'!$J$18:$P$26"}</definedName>
    <definedName name="___GP2" localSheetId="6" hidden="1">{"'受注'!$A$6:$R$15","'受注'!$A$18:$H$26","'受注'!$J$18:$P$26"}</definedName>
    <definedName name="___GP2" localSheetId="7" hidden="1">{"'受注'!$A$6:$R$15","'受注'!$A$18:$H$26","'受注'!$J$18:$P$26"}</definedName>
    <definedName name="___GP2" localSheetId="8" hidden="1">{"'受注'!$A$6:$R$15","'受注'!$A$18:$H$26","'受注'!$J$18:$P$26"}</definedName>
    <definedName name="___GP2" localSheetId="0" hidden="1">{"'受注'!$A$6:$R$15","'受注'!$A$18:$H$26","'受注'!$J$18:$P$26"}</definedName>
    <definedName name="___GP2" hidden="1">{"'受注'!$A$6:$R$15","'受注'!$A$18:$H$26","'受注'!$J$18:$P$26"}</definedName>
    <definedName name="___WK1" localSheetId="5" hidden="1">{#N/A,#N/A,FALSE,"予算表";#N/A,#N/A,FALSE,"人件費"}</definedName>
    <definedName name="___WK1" localSheetId="6" hidden="1">{#N/A,#N/A,FALSE,"予算表";#N/A,#N/A,FALSE,"人件費"}</definedName>
    <definedName name="___WK1" localSheetId="7" hidden="1">{#N/A,#N/A,FALSE,"予算表";#N/A,#N/A,FALSE,"人件費"}</definedName>
    <definedName name="___WK1" localSheetId="8" hidden="1">{#N/A,#N/A,FALSE,"予算表";#N/A,#N/A,FALSE,"人件費"}</definedName>
    <definedName name="___WK1" localSheetId="0" hidden="1">{#N/A,#N/A,FALSE,"予算表";#N/A,#N/A,FALSE,"人件費"}</definedName>
    <definedName name="___WK1" hidden="1">{#N/A,#N/A,FALSE,"予算表";#N/A,#N/A,FALSE,"人件費"}</definedName>
    <definedName name="___WK2" localSheetId="5" hidden="1">{#N/A,#N/A,FALSE,"予算表";#N/A,#N/A,FALSE,"人件費"}</definedName>
    <definedName name="___WK2" localSheetId="6" hidden="1">{#N/A,#N/A,FALSE,"予算表";#N/A,#N/A,FALSE,"人件費"}</definedName>
    <definedName name="___WK2" localSheetId="7" hidden="1">{#N/A,#N/A,FALSE,"予算表";#N/A,#N/A,FALSE,"人件費"}</definedName>
    <definedName name="___WK2" localSheetId="8" hidden="1">{#N/A,#N/A,FALSE,"予算表";#N/A,#N/A,FALSE,"人件費"}</definedName>
    <definedName name="___WK2" localSheetId="0" hidden="1">{#N/A,#N/A,FALSE,"予算表";#N/A,#N/A,FALSE,"人件費"}</definedName>
    <definedName name="___WK2" hidden="1">{#N/A,#N/A,FALSE,"予算表";#N/A,#N/A,FALSE,"人件費"}</definedName>
    <definedName name="__GP2" localSheetId="5" hidden="1">{"'受注'!$A$6:$R$15","'受注'!$A$18:$H$26","'受注'!$J$18:$P$26"}</definedName>
    <definedName name="__GP2" localSheetId="6" hidden="1">{"'受注'!$A$6:$R$15","'受注'!$A$18:$H$26","'受注'!$J$18:$P$26"}</definedName>
    <definedName name="__GP2" localSheetId="7" hidden="1">{"'受注'!$A$6:$R$15","'受注'!$A$18:$H$26","'受注'!$J$18:$P$26"}</definedName>
    <definedName name="__GP2" localSheetId="8" hidden="1">{"'受注'!$A$6:$R$15","'受注'!$A$18:$H$26","'受注'!$J$18:$P$26"}</definedName>
    <definedName name="__GP2" localSheetId="0" hidden="1">{"'受注'!$A$6:$R$15","'受注'!$A$18:$H$26","'受注'!$J$18:$P$26"}</definedName>
    <definedName name="__GP2" hidden="1">{"'受注'!$A$6:$R$15","'受注'!$A$18:$H$26","'受注'!$J$18:$P$26"}</definedName>
    <definedName name="__WK1" localSheetId="5" hidden="1">{#N/A,#N/A,FALSE,"予算表";#N/A,#N/A,FALSE,"人件費"}</definedName>
    <definedName name="__WK1" localSheetId="6" hidden="1">{#N/A,#N/A,FALSE,"予算表";#N/A,#N/A,FALSE,"人件費"}</definedName>
    <definedName name="__WK1" localSheetId="7" hidden="1">{#N/A,#N/A,FALSE,"予算表";#N/A,#N/A,FALSE,"人件費"}</definedName>
    <definedName name="__WK1" localSheetId="8" hidden="1">{#N/A,#N/A,FALSE,"予算表";#N/A,#N/A,FALSE,"人件費"}</definedName>
    <definedName name="__WK1" localSheetId="0" hidden="1">{#N/A,#N/A,FALSE,"予算表";#N/A,#N/A,FALSE,"人件費"}</definedName>
    <definedName name="__WK1" hidden="1">{#N/A,#N/A,FALSE,"予算表";#N/A,#N/A,FALSE,"人件費"}</definedName>
    <definedName name="__WK2" localSheetId="5" hidden="1">{#N/A,#N/A,FALSE,"予算表";#N/A,#N/A,FALSE,"人件費"}</definedName>
    <definedName name="__WK2" localSheetId="6" hidden="1">{#N/A,#N/A,FALSE,"予算表";#N/A,#N/A,FALSE,"人件費"}</definedName>
    <definedName name="__WK2" localSheetId="7" hidden="1">{#N/A,#N/A,FALSE,"予算表";#N/A,#N/A,FALSE,"人件費"}</definedName>
    <definedName name="__WK2" localSheetId="8" hidden="1">{#N/A,#N/A,FALSE,"予算表";#N/A,#N/A,FALSE,"人件費"}</definedName>
    <definedName name="__WK2" localSheetId="0" hidden="1">{#N/A,#N/A,FALSE,"予算表";#N/A,#N/A,FALSE,"人件費"}</definedName>
    <definedName name="__WK2" hidden="1">{#N/A,#N/A,FALSE,"予算表";#N/A,#N/A,FALSE,"人件費"}</definedName>
    <definedName name="_19GP2_" localSheetId="5" hidden="1">{"'受注'!$A$6:$R$15","'受注'!$A$18:$H$26","'受注'!$J$18:$P$26"}</definedName>
    <definedName name="_19GP2_" localSheetId="6" hidden="1">{"'受注'!$A$6:$R$15","'受注'!$A$18:$H$26","'受注'!$J$18:$P$26"}</definedName>
    <definedName name="_19GP2_" localSheetId="7" hidden="1">{"'受注'!$A$6:$R$15","'受注'!$A$18:$H$26","'受注'!$J$18:$P$26"}</definedName>
    <definedName name="_19GP2_" localSheetId="8" hidden="1">{"'受注'!$A$6:$R$15","'受注'!$A$18:$H$26","'受注'!$J$18:$P$26"}</definedName>
    <definedName name="_19GP2_" localSheetId="0" hidden="1">{"'受注'!$A$6:$R$15","'受注'!$A$18:$H$26","'受注'!$J$18:$P$26"}</definedName>
    <definedName name="_19GP2_" hidden="1">{"'受注'!$A$6:$R$15","'受注'!$A$18:$H$26","'受注'!$J$18:$P$26"}</definedName>
    <definedName name="_21GP2_" localSheetId="5" hidden="1">{"'受注'!$A$6:$R$15","'受注'!$A$18:$H$26","'受注'!$J$18:$P$26"}</definedName>
    <definedName name="_21GP2_" localSheetId="6" hidden="1">{"'受注'!$A$6:$R$15","'受注'!$A$18:$H$26","'受注'!$J$18:$P$26"}</definedName>
    <definedName name="_21GP2_" localSheetId="7" hidden="1">{"'受注'!$A$6:$R$15","'受注'!$A$18:$H$26","'受注'!$J$18:$P$26"}</definedName>
    <definedName name="_21GP2_" localSheetId="8" hidden="1">{"'受注'!$A$6:$R$15","'受注'!$A$18:$H$26","'受注'!$J$18:$P$26"}</definedName>
    <definedName name="_21GP2_" localSheetId="0" hidden="1">{"'受注'!$A$6:$R$15","'受注'!$A$18:$H$26","'受注'!$J$18:$P$26"}</definedName>
    <definedName name="_21GP2_" hidden="1">{"'受注'!$A$6:$R$15","'受注'!$A$18:$H$26","'受注'!$J$18:$P$26"}</definedName>
    <definedName name="_Dist_Bin" hidden="1">#REF!</definedName>
    <definedName name="_Dist_Values" hidden="1">#REF!</definedName>
    <definedName name="_Fill" hidden="1">#REF!</definedName>
    <definedName name="_xlnm._FilterDatabase" localSheetId="4" hidden="1">'（別紙3）ハードウェア明細一覧 (設置場所別)'!$A$4:$Q$374</definedName>
    <definedName name="_xlnm._FilterDatabase" localSheetId="6" hidden="1">#REF!</definedName>
    <definedName name="_xlnm._FilterDatabase" localSheetId="7" hidden="1">#REF!</definedName>
    <definedName name="_xlnm._FilterDatabase" localSheetId="8" hidden="1">#REF!</definedName>
    <definedName name="_xlnm._FilterDatabase" hidden="1">#REF!</definedName>
    <definedName name="_Key1" localSheetId="6" hidden="1">#REF!</definedName>
    <definedName name="_Key1" localSheetId="7" hidden="1">#REF!</definedName>
    <definedName name="_Key1" localSheetId="8" hidden="1">#REF!</definedName>
    <definedName name="_Key1" hidden="1">#REF!</definedName>
    <definedName name="_Key2" localSheetId="6" hidden="1">#REF!</definedName>
    <definedName name="_Key2" localSheetId="7" hidden="1">#REF!</definedName>
    <definedName name="_Key2" localSheetId="8" hidden="1">#REF!</definedName>
    <definedName name="_Key2" hidden="1">#REF!</definedName>
    <definedName name="_Order1" hidden="1">255</definedName>
    <definedName name="_Order2" hidden="1">255</definedName>
    <definedName name="_Regression_X" hidden="1">#REF!</definedName>
    <definedName name="_regression_xx" hidden="1">#REF!</definedName>
    <definedName name="_Sort" hidden="1">#REF!</definedName>
    <definedName name="_WK1" localSheetId="5" hidden="1">{#N/A,#N/A,FALSE,"予算表";#N/A,#N/A,FALSE,"人件費"}</definedName>
    <definedName name="_WK1" localSheetId="6" hidden="1">{#N/A,#N/A,FALSE,"予算表";#N/A,#N/A,FALSE,"人件費"}</definedName>
    <definedName name="_WK1" localSheetId="7" hidden="1">{#N/A,#N/A,FALSE,"予算表";#N/A,#N/A,FALSE,"人件費"}</definedName>
    <definedName name="_WK1" localSheetId="8" hidden="1">{#N/A,#N/A,FALSE,"予算表";#N/A,#N/A,FALSE,"人件費"}</definedName>
    <definedName name="_WK1" localSheetId="0" hidden="1">{#N/A,#N/A,FALSE,"予算表";#N/A,#N/A,FALSE,"人件費"}</definedName>
    <definedName name="_WK1" hidden="1">{#N/A,#N/A,FALSE,"予算表";#N/A,#N/A,FALSE,"人件費"}</definedName>
    <definedName name="_WK2" localSheetId="5" hidden="1">{#N/A,#N/A,FALSE,"予算表";#N/A,#N/A,FALSE,"人件費"}</definedName>
    <definedName name="_WK2" localSheetId="6" hidden="1">{#N/A,#N/A,FALSE,"予算表";#N/A,#N/A,FALSE,"人件費"}</definedName>
    <definedName name="_WK2" localSheetId="7" hidden="1">{#N/A,#N/A,FALSE,"予算表";#N/A,#N/A,FALSE,"人件費"}</definedName>
    <definedName name="_WK2" localSheetId="8" hidden="1">{#N/A,#N/A,FALSE,"予算表";#N/A,#N/A,FALSE,"人件費"}</definedName>
    <definedName name="_WK2" localSheetId="0" hidden="1">{#N/A,#N/A,FALSE,"予算表";#N/A,#N/A,FALSE,"人件費"}</definedName>
    <definedName name="_WK2" hidden="1">{#N/A,#N/A,FALSE,"予算表";#N/A,#N/A,FALSE,"人件費"}</definedName>
    <definedName name="Access_Button" hidden="1">"機器構成_ver7_List"</definedName>
    <definedName name="AccessDatabase" hidden="1">"B:\My Documents\富山\機器構成\機器構成.mdb"</definedName>
    <definedName name="AS2DocOpenMode" hidden="1">"AS2DocumentEdit"</definedName>
    <definedName name="Base_0001" hidden="1">#REF!</definedName>
    <definedName name="BuildingLAN_10001" hidden="1">#REF!</definedName>
    <definedName name="BuildingLAN_10002" hidden="1">#REF!</definedName>
    <definedName name="BuildingLAN_10003" hidden="1">#REF!</definedName>
    <definedName name="BuildingLAN_10004" hidden="1">#REF!</definedName>
    <definedName name="BuildingLAN_10005" hidden="1">#REF!</definedName>
    <definedName name="BuildingLAN_20000" hidden="1">#REF!</definedName>
    <definedName name="Confirm_10000" hidden="1">#REF!</definedName>
    <definedName name="ddd" localSheetId="5" hidden="1">{#N/A,#N/A,FALSE,"予算表";#N/A,#N/A,FALSE,"人件費"}</definedName>
    <definedName name="ddd" localSheetId="6" hidden="1">{#N/A,#N/A,FALSE,"予算表";#N/A,#N/A,FALSE,"人件費"}</definedName>
    <definedName name="ddd" localSheetId="7" hidden="1">{#N/A,#N/A,FALSE,"予算表";#N/A,#N/A,FALSE,"人件費"}</definedName>
    <definedName name="ddd" localSheetId="8" hidden="1">{#N/A,#N/A,FALSE,"予算表";#N/A,#N/A,FALSE,"人件費"}</definedName>
    <definedName name="ddd" localSheetId="0" hidden="1">{#N/A,#N/A,FALSE,"予算表";#N/A,#N/A,FALSE,"人件費"}</definedName>
    <definedName name="ddd" hidden="1">{#N/A,#N/A,FALSE,"予算表";#N/A,#N/A,FALSE,"人件費"}</definedName>
    <definedName name="dddfff" localSheetId="5" hidden="1">{#N/A,#N/A,FALSE,"予算表";#N/A,#N/A,FALSE,"人件費"}</definedName>
    <definedName name="dddfff" localSheetId="6" hidden="1">{#N/A,#N/A,FALSE,"予算表";#N/A,#N/A,FALSE,"人件費"}</definedName>
    <definedName name="dddfff" localSheetId="7" hidden="1">{#N/A,#N/A,FALSE,"予算表";#N/A,#N/A,FALSE,"人件費"}</definedName>
    <definedName name="dddfff" localSheetId="8" hidden="1">{#N/A,#N/A,FALSE,"予算表";#N/A,#N/A,FALSE,"人件費"}</definedName>
    <definedName name="dddfff" localSheetId="0" hidden="1">{#N/A,#N/A,FALSE,"予算表";#N/A,#N/A,FALSE,"人件費"}</definedName>
    <definedName name="dddfff" hidden="1">{#N/A,#N/A,FALSE,"予算表";#N/A,#N/A,FALSE,"人件費"}</definedName>
    <definedName name="Delivery_10100" hidden="1">#REF!</definedName>
    <definedName name="Delivery_10200" hidden="1">#REF!</definedName>
    <definedName name="Delivery_10300" hidden="1">#REF!</definedName>
    <definedName name="Delivery_10401" hidden="1">#REF!</definedName>
    <definedName name="Delivery_10402" hidden="1">#REF!</definedName>
    <definedName name="Delivery_10501" hidden="1">#REF!</definedName>
    <definedName name="Delivery_10502" hidden="1">#REF!</definedName>
    <definedName name="Delivery_20000" hidden="1">#REF!</definedName>
    <definedName name="ｄｓｄｓｄｓ" localSheetId="5" hidden="1">{#N/A,#N/A,FALSE,"予算表";#N/A,#N/A,FALSE,"人件費"}</definedName>
    <definedName name="ｄｓｄｓｄｓ" localSheetId="6" hidden="1">{#N/A,#N/A,FALSE,"予算表";#N/A,#N/A,FALSE,"人件費"}</definedName>
    <definedName name="ｄｓｄｓｄｓ" localSheetId="7" hidden="1">{#N/A,#N/A,FALSE,"予算表";#N/A,#N/A,FALSE,"人件費"}</definedName>
    <definedName name="ｄｓｄｓｄｓ" localSheetId="8" hidden="1">{#N/A,#N/A,FALSE,"予算表";#N/A,#N/A,FALSE,"人件費"}</definedName>
    <definedName name="ｄｓｄｓｄｓ" localSheetId="0" hidden="1">{#N/A,#N/A,FALSE,"予算表";#N/A,#N/A,FALSE,"人件費"}</definedName>
    <definedName name="ｄｓｄｓｄｓ" hidden="1">{#N/A,#N/A,FALSE,"予算表";#N/A,#N/A,FALSE,"人件費"}</definedName>
    <definedName name="GP" localSheetId="5" hidden="1">{"'受注'!$A$6:$R$15","'受注'!$A$18:$H$26","'受注'!$J$18:$P$26"}</definedName>
    <definedName name="GP" localSheetId="6" hidden="1">{"'受注'!$A$6:$R$15","'受注'!$A$18:$H$26","'受注'!$J$18:$P$26"}</definedName>
    <definedName name="GP" localSheetId="7" hidden="1">{"'受注'!$A$6:$R$15","'受注'!$A$18:$H$26","'受注'!$J$18:$P$26"}</definedName>
    <definedName name="GP" localSheetId="8" hidden="1">{"'受注'!$A$6:$R$15","'受注'!$A$18:$H$26","'受注'!$J$18:$P$26"}</definedName>
    <definedName name="GP" localSheetId="0" hidden="1">{"'受注'!$A$6:$R$15","'受注'!$A$18:$H$26","'受注'!$J$18:$P$26"}</definedName>
    <definedName name="GP" hidden="1">{"'受注'!$A$6:$R$15","'受注'!$A$18:$H$26","'受注'!$J$18:$P$26"}</definedName>
    <definedName name="ＧＷメッセージ一覧" hidden="1">#REF!</definedName>
    <definedName name="hhtm_control" localSheetId="5" hidden="1">{"'財務会計②'!$A$1:$L$64","'財務会計①'!$A$1:$L$64","'福祉情報'!$A$1:$H$35","'別紙'!$A$1:$K$78","'その他②'!$A$1:$L$63","'INFRATAC'!$A$1:$L$64","'その他①'!$A$1:$K$65"}</definedName>
    <definedName name="hhtm_control" localSheetId="6" hidden="1">{"'財務会計②'!$A$1:$L$64","'財務会計①'!$A$1:$L$64","'福祉情報'!$A$1:$H$35","'別紙'!$A$1:$K$78","'その他②'!$A$1:$L$63","'INFRATAC'!$A$1:$L$64","'その他①'!$A$1:$K$65"}</definedName>
    <definedName name="hhtm_control" localSheetId="7" hidden="1">{"'財務会計②'!$A$1:$L$64","'財務会計①'!$A$1:$L$64","'福祉情報'!$A$1:$H$35","'別紙'!$A$1:$K$78","'その他②'!$A$1:$L$63","'INFRATAC'!$A$1:$L$64","'その他①'!$A$1:$K$65"}</definedName>
    <definedName name="hhtm_control" localSheetId="8" hidden="1">{"'財務会計②'!$A$1:$L$64","'財務会計①'!$A$1:$L$64","'福祉情報'!$A$1:$H$35","'別紙'!$A$1:$K$78","'その他②'!$A$1:$L$63","'INFRATAC'!$A$1:$L$64","'その他①'!$A$1:$K$65"}</definedName>
    <definedName name="hhtm_control" localSheetId="0" hidden="1">{"'財務会計②'!$A$1:$L$64","'財務会計①'!$A$1:$L$64","'福祉情報'!$A$1:$H$35","'別紙'!$A$1:$K$78","'その他②'!$A$1:$L$63","'INFRATAC'!$A$1:$L$64","'その他①'!$A$1:$K$65"}</definedName>
    <definedName name="hhtm_control" hidden="1">{"'財務会計②'!$A$1:$L$64","'財務会計①'!$A$1:$L$64","'福祉情報'!$A$1:$H$35","'別紙'!$A$1:$K$78","'その他②'!$A$1:$L$63","'INFRATAC'!$A$1:$L$64","'その他①'!$A$1:$K$65"}</definedName>
    <definedName name="HTML" localSheetId="5" hidden="1">{"'100DPro'!$A$1:$H$149"}</definedName>
    <definedName name="HTML" localSheetId="6" hidden="1">{"'100DPro'!$A$1:$H$149"}</definedName>
    <definedName name="HTML" localSheetId="7" hidden="1">{"'100DPro'!$A$1:$H$149"}</definedName>
    <definedName name="HTML" localSheetId="8" hidden="1">{"'100DPro'!$A$1:$H$149"}</definedName>
    <definedName name="HTML" localSheetId="0" hidden="1">{"'100DPro'!$A$1:$H$149"}</definedName>
    <definedName name="HTML" hidden="1">{"'100DPro'!$A$1:$H$149"}</definedName>
    <definedName name="HTML_CodePage" hidden="1">932</definedName>
    <definedName name="HTML_Control" localSheetId="5" hidden="1">{"'Ｅ－ｍａｉｌアドレス一覧'!$A$1:$E$102"}</definedName>
    <definedName name="HTML_Control" localSheetId="6" hidden="1">{"'Ｅ－ｍａｉｌアドレス一覧'!$A$1:$E$102"}</definedName>
    <definedName name="HTML_Control" localSheetId="7" hidden="1">{"'Ｅ－ｍａｉｌアドレス一覧'!$A$1:$E$102"}</definedName>
    <definedName name="HTML_Control" localSheetId="8" hidden="1">{"'Ｅ－ｍａｉｌアドレス一覧'!$A$1:$E$102"}</definedName>
    <definedName name="HTML_Control" localSheetId="0" hidden="1">{"'Ｅ－ｍａｉｌアドレス一覧'!$A$1:$E$102"}</definedName>
    <definedName name="HTML_Control" hidden="1">{"'Ｅ－ｍａｉｌアドレス一覧'!$A$1:$E$102"}</definedName>
    <definedName name="HTML_Description" hidden="1">""</definedName>
    <definedName name="HTML_Email" hidden="1">""</definedName>
    <definedName name="HTML_Header" hidden="1">"E-mailアドレス一覧表"</definedName>
    <definedName name="HTML_LastUpdate" hidden="1">"00/05/10"</definedName>
    <definedName name="HTML_LineAfter" hidden="1">TRUE</definedName>
    <definedName name="HTML_LineBefore" hidden="1">TRUE</definedName>
    <definedName name="HTML_Name" hidden="1">"情報システム部"</definedName>
    <definedName name="HTML_OBDlg2" hidden="1">TRUE</definedName>
    <definedName name="HTML_OBDlg4" hidden="1">TRUE</definedName>
    <definedName name="HTML_OS" hidden="1">0</definedName>
    <definedName name="HTML_PathFile" hidden="1">"C:\WINNT\PROFILES\Administrator\ﾃﾞｽｸﾄｯﾌﾟ\E-mail.htm"</definedName>
    <definedName name="HTML_Title" hidden="1">"E-mailアドレス一覧表"</definedName>
    <definedName name="HTML1_1" hidden="1">"[nt.xls]EXPRESS5800_110PRO!$A$1:$I$60"</definedName>
    <definedName name="HTML1_10" hidden="1">""</definedName>
    <definedName name="HTML1_11" hidden="1">-4146</definedName>
    <definedName name="HTML1_12" hidden="1">"A:\My Documents\EXCEL\MyHTML.htm"</definedName>
    <definedName name="HTML1_2" hidden="1">1</definedName>
    <definedName name="HTML1_3" hidden="1">"nt0001"</definedName>
    <definedName name="HTML1_4" hidden="1">"EXPRESS5800_110PRO"</definedName>
    <definedName name="HTML1_5" hidden="1">""</definedName>
    <definedName name="HTML1_6" hidden="1">1</definedName>
    <definedName name="HTML1_7" hidden="1">1</definedName>
    <definedName name="HTML1_8" hidden="1">"96/09/11"</definedName>
    <definedName name="HTML1_9" hidden="1">"岡島 達治"</definedName>
    <definedName name="HTML2_1" hidden="1">"[nt.xls]EXPRESS5800_110PRO!$A$1:$H$61"</definedName>
    <definedName name="HTML2_10" hidden="1">""</definedName>
    <definedName name="HTML2_11" hidden="1">1</definedName>
    <definedName name="HTML2_12" hidden="1">"A:\My Documents\EXCEL\MyHTML.htm"</definedName>
    <definedName name="HTML2_2" hidden="1">1</definedName>
    <definedName name="HTML2_3" hidden="1">"nt0001"</definedName>
    <definedName name="HTML2_4" hidden="1">"EXPRESS5800_110PRO"</definedName>
    <definedName name="HTML2_5" hidden="1">""</definedName>
    <definedName name="HTML2_6" hidden="1">-4146</definedName>
    <definedName name="HTML2_7" hidden="1">-4146</definedName>
    <definedName name="HTML2_8" hidden="1">"96/09/11"</definedName>
    <definedName name="HTML2_9" hidden="1">"岡島 達治"</definedName>
    <definedName name="HTML3_1" hidden="1">"'[nt.xls]ＳＣＡＴ－ＮＴ　構成表'!$A$1:$H$260"</definedName>
    <definedName name="HTML3_10" hidden="1">""</definedName>
    <definedName name="HTML3_11" hidden="1">1</definedName>
    <definedName name="HTML3_12" hidden="1">"A:\My Documents\EXCEL\MyHTML.htm"</definedName>
    <definedName name="HTML3_2" hidden="1">1</definedName>
    <definedName name="HTML3_3" hidden="1">""</definedName>
    <definedName name="HTML3_4" hidden="1">"ＳＣＡＴ－ＮＴ　構成表"</definedName>
    <definedName name="HTML3_5" hidden="1">""</definedName>
    <definedName name="HTML3_6" hidden="1">1</definedName>
    <definedName name="HTML3_7" hidden="1">-4146</definedName>
    <definedName name="HTML3_8" hidden="1">"96/09/11"</definedName>
    <definedName name="HTML3_9" hidden="1">"岡島 達治"</definedName>
    <definedName name="HTML4_1" hidden="1">"'[nt.xls]ＳＣＡＴ－ＮＴ　構成表'!$A$2:$H$60"</definedName>
    <definedName name="HTML4_10" hidden="1">""</definedName>
    <definedName name="HTML4_11" hidden="1">1</definedName>
    <definedName name="HTML4_12" hidden="1">"A:\My Documents\EXCEL\MyHTML.htm"</definedName>
    <definedName name="HTML4_2" hidden="1">1</definedName>
    <definedName name="HTML4_3" hidden="1">"nt"</definedName>
    <definedName name="HTML4_4" hidden="1">"ＳＣＡＴ－ＮＴ　構成表"</definedName>
    <definedName name="HTML4_5" hidden="1">""</definedName>
    <definedName name="HTML4_6" hidden="1">-4146</definedName>
    <definedName name="HTML4_7" hidden="1">-4146</definedName>
    <definedName name="HTML4_8" hidden="1">"96/09/11"</definedName>
    <definedName name="HTML4_9" hidden="1">"岡島 達治"</definedName>
    <definedName name="HTML5_1" hidden="1">"'[nt.xls]ＳＣＡＴ－ＮＴ　構成表'!$A$1:$H$155"</definedName>
    <definedName name="HTML5_10" hidden="1">""</definedName>
    <definedName name="HTML5_11" hidden="1">1</definedName>
    <definedName name="HTML5_12" hidden="1">"A:\My Documents\EXCEL\MyHTML.htm"</definedName>
    <definedName name="HTML5_2" hidden="1">1</definedName>
    <definedName name="HTML5_3" hidden="1">"nt"</definedName>
    <definedName name="HTML5_4" hidden="1">"ＳＣＡＴ－ＮＴ　構成表"</definedName>
    <definedName name="HTML5_5" hidden="1">""</definedName>
    <definedName name="HTML5_6" hidden="1">-4146</definedName>
    <definedName name="HTML5_7" hidden="1">-4146</definedName>
    <definedName name="HTML5_8" hidden="1">"96/09/11"</definedName>
    <definedName name="HTML5_9" hidden="1">"岡島 達治"</definedName>
    <definedName name="HTML6_1" hidden="1">"'[nt.xls]ＳＣＡＴ－ＮＴ　構成表'!$A$1:$H$112"</definedName>
    <definedName name="HTML6_10" hidden="1">""</definedName>
    <definedName name="HTML6_11" hidden="1">1</definedName>
    <definedName name="HTML6_12" hidden="1">"A:\My Documents\EXCEL\MyHTML.htm"</definedName>
    <definedName name="HTML6_2" hidden="1">1</definedName>
    <definedName name="HTML6_3" hidden="1">"nt"</definedName>
    <definedName name="HTML6_4" hidden="1">"ＳＣＡＴ－ＮＴ　構成表"</definedName>
    <definedName name="HTML6_5" hidden="1">""</definedName>
    <definedName name="HTML6_6" hidden="1">-4146</definedName>
    <definedName name="HTML6_7" hidden="1">-4146</definedName>
    <definedName name="HTML6_8" hidden="1">"96/09/11"</definedName>
    <definedName name="HTML6_9" hidden="1">"岡島 達治"</definedName>
    <definedName name="HTML7_1" hidden="1">"'[nt.xls]ＳＣＡＴ－ＮＴ　構成表'!$A$1:$G$260"</definedName>
    <definedName name="HTML7_10" hidden="1">""</definedName>
    <definedName name="HTML7_11" hidden="1">1</definedName>
    <definedName name="HTML7_12" hidden="1">"A:\My Documents\EXCEL\MyHTML.htm"</definedName>
    <definedName name="HTML7_2" hidden="1">1</definedName>
    <definedName name="HTML7_3" hidden="1">""</definedName>
    <definedName name="HTML7_4" hidden="1">"ＳＣＡＴ－ＮＴ　構成表"</definedName>
    <definedName name="HTML7_5" hidden="1">""</definedName>
    <definedName name="HTML7_6" hidden="1">-4146</definedName>
    <definedName name="HTML7_7" hidden="1">-4146</definedName>
    <definedName name="HTML7_8" hidden="1">"96/09/11"</definedName>
    <definedName name="HTML7_9" hidden="1">"岡島 達治"</definedName>
    <definedName name="HTML8_1" hidden="1">"'[nt.xls]ＳＣＡＴ－ＮＴ　構成表'!$A$1:$G$250"</definedName>
    <definedName name="HTML8_10" hidden="1">""</definedName>
    <definedName name="HTML8_11" hidden="1">1</definedName>
    <definedName name="HTML8_12" hidden="1">"A:\My Documents\EXCEL\MyHTML.htm"</definedName>
    <definedName name="HTML8_2" hidden="1">1</definedName>
    <definedName name="HTML8_3" hidden="1">""</definedName>
    <definedName name="HTML8_4" hidden="1">"ＳＣＡＴ－ＮＴ　構成表"</definedName>
    <definedName name="HTML8_5" hidden="1">""</definedName>
    <definedName name="HTML8_6" hidden="1">-4146</definedName>
    <definedName name="HTML8_7" hidden="1">-4146</definedName>
    <definedName name="HTML8_8" hidden="1">"96/09/11"</definedName>
    <definedName name="HTML8_9" hidden="1">"岡島 達治"</definedName>
    <definedName name="HTMLCount" hidden="1">8</definedName>
    <definedName name="InstallDesign_10101" hidden="1">#REF!</definedName>
    <definedName name="InstallDesign_10102" hidden="1">#REF!</definedName>
    <definedName name="InstallDesign_10201" hidden="1">#REF!</definedName>
    <definedName name="InstallDesign_10202" hidden="1">#REF!</definedName>
    <definedName name="InstallDesign_10301" hidden="1">#REF!</definedName>
    <definedName name="InstallDesign_10401" hidden="1">#REF!</definedName>
    <definedName name="InstallDesign_10401s" hidden="1">#REF!</definedName>
    <definedName name="InstallDesign_10401sVD" hidden="1">#REF!</definedName>
    <definedName name="InstallDesign_10401VD" hidden="1">#REF!</definedName>
    <definedName name="InstallDesign_10402" hidden="1">#REF!</definedName>
    <definedName name="InstallDesign_10402s" hidden="1">#REF!</definedName>
    <definedName name="InstallDesign_10402sVD" hidden="1">#REF!</definedName>
    <definedName name="InstallDesign_10402VD" hidden="1">#REF!</definedName>
    <definedName name="InstallDesign_10403" hidden="1">#REF!</definedName>
    <definedName name="InstallDesign_10403s" hidden="1">#REF!</definedName>
    <definedName name="InstallDesign_10403sVD" hidden="1">#REF!</definedName>
    <definedName name="InstallDesign_10403VD" hidden="1">#REF!</definedName>
    <definedName name="InstallDesign_10404" hidden="1">#REF!</definedName>
    <definedName name="InstallDesign_10404VD" hidden="1">#REF!</definedName>
    <definedName name="InstallDesign_10501" hidden="1">#REF!</definedName>
    <definedName name="InstallDesign_10501s" hidden="1">#REF!</definedName>
    <definedName name="InstallDesign_10501sVD" hidden="1">#REF!</definedName>
    <definedName name="InstallDesign_10501VD" hidden="1">#REF!</definedName>
    <definedName name="InstallDesign_10601" hidden="1">#REF!</definedName>
    <definedName name="InstallDesign_10601VD" hidden="1">#REF!</definedName>
    <definedName name="InstallDesign_10701" hidden="1">#REF!</definedName>
    <definedName name="InstallDesign_10801" hidden="1">#REF!</definedName>
    <definedName name="InstallDesign_10901" hidden="1">#REF!</definedName>
    <definedName name="InstallDesign_20101" hidden="1">#REF!</definedName>
    <definedName name="InstallDesign_20102" hidden="1">#REF!</definedName>
    <definedName name="InstallDesign_20201" hidden="1">#REF!</definedName>
    <definedName name="InstallDesign_20202" hidden="1">#REF!</definedName>
    <definedName name="InstallDesign_20301" hidden="1">#REF!</definedName>
    <definedName name="InstallDesign_20401" hidden="1">#REF!</definedName>
    <definedName name="InstallDesign_20401VD" hidden="1">#REF!</definedName>
    <definedName name="InstallDesign_20402" hidden="1">#REF!</definedName>
    <definedName name="InstallDesign_20402VD" hidden="1">#REF!</definedName>
    <definedName name="InstallDesign_20501" hidden="1">#REF!</definedName>
    <definedName name="InstallDesign_20501VD" hidden="1">#REF!</definedName>
    <definedName name="InstallDesign_20502" hidden="1">#REF!</definedName>
    <definedName name="InstallDesign_20502VD" hidden="1">#REF!</definedName>
    <definedName name="InstallDesign_20601" hidden="1">#REF!</definedName>
    <definedName name="InstallDesign_30101" hidden="1">#REF!</definedName>
    <definedName name="InstallDesign_30201" hidden="1">#REF!</definedName>
    <definedName name="InstallOperation_10101" hidden="1">#REF!</definedName>
    <definedName name="InstallOperation_10102" hidden="1">#REF!</definedName>
    <definedName name="InstallOperation_10201" hidden="1">#REF!</definedName>
    <definedName name="InstallOperation_10202" hidden="1">#REF!</definedName>
    <definedName name="InstallOperation_10301" hidden="1">#REF!</definedName>
    <definedName name="InstallOperation_10401" hidden="1">#REF!</definedName>
    <definedName name="InstallOperation_10401s" hidden="1">#REF!</definedName>
    <definedName name="InstallOperation_10402" hidden="1">#REF!</definedName>
    <definedName name="InstallOperation_10402s" hidden="1">#REF!</definedName>
    <definedName name="InstallOperation_10403" hidden="1">#REF!</definedName>
    <definedName name="InstallOperation_10403s" hidden="1">#REF!</definedName>
    <definedName name="InstallOperation_10501" hidden="1">#REF!</definedName>
    <definedName name="InstallOperation_10501s" hidden="1">#REF!</definedName>
    <definedName name="InstallOperation_10601" hidden="1">#REF!</definedName>
    <definedName name="InstallOperation_10701" hidden="1">#REF!</definedName>
    <definedName name="InstallOperation_10801" hidden="1">#REF!</definedName>
    <definedName name="InstallOperation_10901" hidden="1">#REF!</definedName>
    <definedName name="InstallOperation_10902" hidden="1">#REF!</definedName>
    <definedName name="InstallOperation_11001" hidden="1">#REF!</definedName>
    <definedName name="InstallOperation_11002" hidden="1">#REF!</definedName>
    <definedName name="InstallOperation_11003" hidden="1">#REF!</definedName>
    <definedName name="InstallOperation_11004" hidden="1">#REF!</definedName>
    <definedName name="InstallOperation_20101" hidden="1">#REF!</definedName>
    <definedName name="InstallOperation_20201" hidden="1">#REF!</definedName>
    <definedName name="InstallOperation_20301" hidden="1">#REF!</definedName>
    <definedName name="InstallOperation_20401" hidden="1">#REF!</definedName>
    <definedName name="InstallOperation_20402" hidden="1">#REF!</definedName>
    <definedName name="InstallOperation_20501" hidden="1">#REF!</definedName>
    <definedName name="InstallOperation_20502" hidden="1">#REF!</definedName>
    <definedName name="InstallOperation_20601" hidden="1">#REF!</definedName>
    <definedName name="InstallOperation_30101" hidden="1">#REF!</definedName>
    <definedName name="InstallOperation_30102" hidden="1">#REF!</definedName>
    <definedName name="InstallOperation_30201" hidden="1">#REF!</definedName>
    <definedName name="InstallOperation_30301" hidden="1">#REF!</definedName>
    <definedName name="InstallOperation_30401" hidden="1">#REF!</definedName>
    <definedName name="InstallOperation_40101" hidden="1">#REF!</definedName>
    <definedName name="InstallOperation_40201" hidden="1">#REF!</definedName>
    <definedName name="InstallOperation_40301" hidden="1">#REF!</definedName>
    <definedName name="InstallOperation_40401" hidden="1">#REF!</definedName>
    <definedName name="ｊ" hidden="1">#REF!</definedName>
    <definedName name="ｋｋ" hidden="1">#REF!</definedName>
    <definedName name="ｌ" hidden="1">#REF!</definedName>
    <definedName name="ｍ" hidden="1">#REF!</definedName>
    <definedName name="Move_10101" hidden="1">#REF!</definedName>
    <definedName name="Move_10102" hidden="1">#REF!</definedName>
    <definedName name="Move_10103" hidden="1">#REF!</definedName>
    <definedName name="Move_10104" hidden="1">#REF!</definedName>
    <definedName name="Move_10105" hidden="1">#REF!</definedName>
    <definedName name="Move_10106" hidden="1">#REF!</definedName>
    <definedName name="Move_10201" hidden="1">#REF!</definedName>
    <definedName name="Move_10202" hidden="1">#REF!</definedName>
    <definedName name="Move_10203" hidden="1">#REF!</definedName>
    <definedName name="Move_10204" hidden="1">#REF!</definedName>
    <definedName name="Move_10205" hidden="1">#REF!</definedName>
    <definedName name="Move_10206" hidden="1">#REF!</definedName>
    <definedName name="Move_10301" hidden="1">#REF!</definedName>
    <definedName name="Move_10302" hidden="1">#REF!</definedName>
    <definedName name="Move_10303" hidden="1">#REF!</definedName>
    <definedName name="Move_10304" hidden="1">#REF!</definedName>
    <definedName name="Move_10305" hidden="1">#REF!</definedName>
    <definedName name="Move_10306" hidden="1">#REF!</definedName>
    <definedName name="Move_20101" hidden="1">#REF!</definedName>
    <definedName name="Move_20102" hidden="1">#REF!</definedName>
    <definedName name="Move_20103" hidden="1">#REF!</definedName>
    <definedName name="Move_20104" hidden="1">#REF!</definedName>
    <definedName name="Move_20105" hidden="1">#REF!</definedName>
    <definedName name="Move_20106" hidden="1">#REF!</definedName>
    <definedName name="Move_20107" hidden="1">#REF!</definedName>
    <definedName name="Move_20108" hidden="1">#REF!</definedName>
    <definedName name="Move_20201" hidden="1">#REF!</definedName>
    <definedName name="Move_20202" hidden="1">#REF!</definedName>
    <definedName name="Move_20203" hidden="1">#REF!</definedName>
    <definedName name="Move_20204" hidden="1">#REF!</definedName>
    <definedName name="Move_20205" hidden="1">#REF!</definedName>
    <definedName name="Move_20206" hidden="1">#REF!</definedName>
    <definedName name="Move_20207" hidden="1">#REF!</definedName>
    <definedName name="Move_20208" hidden="1">#REF!</definedName>
    <definedName name="ｎ" hidden="1">#REF!</definedName>
    <definedName name="_xlnm.Print_Area" localSheetId="5">'（別紙3）ソフトウェア明細一覧'!$A$1:$L$28</definedName>
    <definedName name="_xlnm.Print_Area" localSheetId="4">'（別紙3）ハードウェア明細一覧 (設置場所別)'!$A$1:$R$297</definedName>
    <definedName name="_xlnm.Print_Area" localSheetId="6">'(別紙4）役務明細（初期費用）'!$A$1:$U$36</definedName>
    <definedName name="_xlnm.Print_Area" localSheetId="7">'(別紙5）役務明細（運用管理・監視費用）'!$A$1:$V$30</definedName>
    <definedName name="_xlnm.Print_Area" localSheetId="8">'(別紙6）役務明細（中間更新）'!$A$1:$U$36</definedName>
    <definedName name="_xlnm.Print_Area" localSheetId="0">頭紙!$A$1:$BV$25</definedName>
    <definedName name="_xlnm.Print_Titles" localSheetId="6">'(別紙4）役務明細（初期費用）'!$3:$6</definedName>
    <definedName name="_xlnm.Print_Titles" localSheetId="8">'(別紙6）役務明細（中間更新）'!$3:$6</definedName>
    <definedName name="Setup_10100" localSheetId="6" hidden="1">#REF!</definedName>
    <definedName name="Setup_10100" localSheetId="7" hidden="1">#REF!</definedName>
    <definedName name="Setup_10100" localSheetId="8" hidden="1">#REF!</definedName>
    <definedName name="Setup_10100" hidden="1">#REF!</definedName>
    <definedName name="Setup_10200" localSheetId="6" hidden="1">#REF!</definedName>
    <definedName name="Setup_10200" localSheetId="7" hidden="1">#REF!</definedName>
    <definedName name="Setup_10200" localSheetId="8" hidden="1">#REF!</definedName>
    <definedName name="Setup_10200" hidden="1">#REF!</definedName>
    <definedName name="Setup_10201" localSheetId="6" hidden="1">#REF!</definedName>
    <definedName name="Setup_10201" localSheetId="7" hidden="1">#REF!</definedName>
    <definedName name="Setup_10201" localSheetId="8" hidden="1">#REF!</definedName>
    <definedName name="Setup_10201" hidden="1">#REF!</definedName>
    <definedName name="Setup_10300" hidden="1">#REF!</definedName>
    <definedName name="Setup_10400" hidden="1">#REF!</definedName>
    <definedName name="Setup_10500" hidden="1">#REF!</definedName>
    <definedName name="Setup_10600" hidden="1">#REF!</definedName>
    <definedName name="Setup_10701" hidden="1">#REF!</definedName>
    <definedName name="Setup_10702" hidden="1">#REF!</definedName>
    <definedName name="Setup_10703" hidden="1">#REF!</definedName>
    <definedName name="Setup_20100" hidden="1">#REF!</definedName>
    <definedName name="Setup_20200" hidden="1">#REF!</definedName>
    <definedName name="Setup_20300" hidden="1">#REF!</definedName>
    <definedName name="Setup_20400" hidden="1">#REF!</definedName>
    <definedName name="Setup_20500" hidden="1">#REF!</definedName>
    <definedName name="Setup_20600" hidden="1">#REF!</definedName>
    <definedName name="Setup_20700" hidden="1">#REF!</definedName>
    <definedName name="Setup_30100" hidden="1">#REF!</definedName>
    <definedName name="Setup_30200" hidden="1">#REF!</definedName>
    <definedName name="Setup_30201" hidden="1">#REF!</definedName>
    <definedName name="Setup_30300" hidden="1">#REF!</definedName>
    <definedName name="Setup_30400" hidden="1">#REF!</definedName>
    <definedName name="Setup_30500" hidden="1">#REF!</definedName>
    <definedName name="Setup_30600" hidden="1">#REF!</definedName>
    <definedName name="Setup_30700" hidden="1">#REF!</definedName>
    <definedName name="Setup_40000" hidden="1">#REF!</definedName>
    <definedName name="Support_10000" hidden="1">#REF!</definedName>
    <definedName name="Support_10001" hidden="1">#REF!</definedName>
    <definedName name="Support_10002" hidden="1">#REF!</definedName>
    <definedName name="Support_10003" hidden="1">#REF!</definedName>
    <definedName name="Support_10004" hidden="1">#REF!</definedName>
    <definedName name="Support_10011" hidden="1">#REF!</definedName>
    <definedName name="Training_10000" hidden="1">#REF!</definedName>
    <definedName name="Training_10100" hidden="1">#REF!</definedName>
    <definedName name="u" hidden="1">#REF!</definedName>
    <definedName name="Upgrade_10101" hidden="1">#REF!</definedName>
    <definedName name="Upgrade_10102" hidden="1">#REF!</definedName>
    <definedName name="Upgrade_10201" hidden="1">#REF!</definedName>
    <definedName name="Upgrade_10202" hidden="1">#REF!</definedName>
    <definedName name="Upgrade_10301" hidden="1">#REF!</definedName>
    <definedName name="Upgrade_20101" hidden="1">#REF!</definedName>
    <definedName name="Upgrade_20102" hidden="1">#REF!</definedName>
    <definedName name="Upgrade_20103" hidden="1">#REF!</definedName>
    <definedName name="Upgrade_20201" hidden="1">#REF!</definedName>
    <definedName name="Upgrade_20202" hidden="1">#REF!</definedName>
    <definedName name="Upgrade_20203" hidden="1">#REF!</definedName>
    <definedName name="Upgrade_20301" hidden="1">#REF!</definedName>
    <definedName name="Upgrade_20302" hidden="1">#REF!</definedName>
    <definedName name="Upgrade_20303" hidden="1">#REF!</definedName>
    <definedName name="Upgrade_20304" hidden="1">#REF!</definedName>
    <definedName name="Upgrade_20311" hidden="1">#REF!</definedName>
    <definedName name="Upgrade_20312" hidden="1">#REF!</definedName>
    <definedName name="Upgrade_20313" hidden="1">#REF!</definedName>
    <definedName name="Upgrade_20314" hidden="1">#REF!</definedName>
    <definedName name="Upgrade_20401" hidden="1">#REF!</definedName>
    <definedName name="Upgrade_20501" hidden="1">#REF!</definedName>
    <definedName name="Upgrade_20502" hidden="1">#REF!</definedName>
    <definedName name="Upgrade_30000" hidden="1">#REF!</definedName>
    <definedName name="Upgrade_40000" hidden="1">#REF!</definedName>
    <definedName name="Upgrade_40001" hidden="1">#REF!</definedName>
    <definedName name="Upgrade_40002" hidden="1">#REF!</definedName>
    <definedName name="Upgrade_40003" hidden="1">#REF!</definedName>
    <definedName name="ｖｗｅｂ" localSheetId="5" hidden="1">{"'財務会計②'!$A$1:$L$64","'財務会計①'!$A$1:$L$64","'福祉情報'!$A$1:$H$35","'別紙'!$A$1:$K$78","'その他②'!$A$1:$L$63","'INFRATAC'!$A$1:$L$64","'その他①'!$A$1:$K$65"}</definedName>
    <definedName name="ｖｗｅｂ" localSheetId="6" hidden="1">{"'財務会計②'!$A$1:$L$64","'財務会計①'!$A$1:$L$64","'福祉情報'!$A$1:$H$35","'別紙'!$A$1:$K$78","'その他②'!$A$1:$L$63","'INFRATAC'!$A$1:$L$64","'その他①'!$A$1:$K$65"}</definedName>
    <definedName name="ｖｗｅｂ" localSheetId="7" hidden="1">{"'財務会計②'!$A$1:$L$64","'財務会計①'!$A$1:$L$64","'福祉情報'!$A$1:$H$35","'別紙'!$A$1:$K$78","'その他②'!$A$1:$L$63","'INFRATAC'!$A$1:$L$64","'その他①'!$A$1:$K$65"}</definedName>
    <definedName name="ｖｗｅｂ" localSheetId="8" hidden="1">{"'財務会計②'!$A$1:$L$64","'財務会計①'!$A$1:$L$64","'福祉情報'!$A$1:$H$35","'別紙'!$A$1:$K$78","'その他②'!$A$1:$L$63","'INFRATAC'!$A$1:$L$64","'その他①'!$A$1:$K$65"}</definedName>
    <definedName name="ｖｗｅｂ" localSheetId="0" hidden="1">{"'財務会計②'!$A$1:$L$64","'財務会計①'!$A$1:$L$64","'福祉情報'!$A$1:$H$35","'別紙'!$A$1:$K$78","'その他②'!$A$1:$L$63","'INFRATAC'!$A$1:$L$64","'その他①'!$A$1:$K$65"}</definedName>
    <definedName name="ｖｗｅｂ" hidden="1">{"'財務会計②'!$A$1:$L$64","'財務会計①'!$A$1:$L$64","'福祉情報'!$A$1:$H$35","'別紙'!$A$1:$K$78","'その他②'!$A$1:$L$63","'INFRATAC'!$A$1:$L$64","'その他①'!$A$1:$K$65"}</definedName>
    <definedName name="wrn.RBOD." localSheetId="5" hidden="1">{"RBOD1",#N/A,FALSE,"保険課ＯＡシステム生産管理表";"RBOD2",#N/A,FALSE,"保険課ＯＡシステム生産管理表";"RBOD3",#N/A,FALSE,"保険課ＯＡシステム生産管理表"}</definedName>
    <definedName name="wrn.RBOD." localSheetId="6" hidden="1">{"RBOD1",#N/A,FALSE,"保険課ＯＡシステム生産管理表";"RBOD2",#N/A,FALSE,"保険課ＯＡシステム生産管理表";"RBOD3",#N/A,FALSE,"保険課ＯＡシステム生産管理表"}</definedName>
    <definedName name="wrn.RBOD." localSheetId="7" hidden="1">{"RBOD1",#N/A,FALSE,"保険課ＯＡシステム生産管理表";"RBOD2",#N/A,FALSE,"保険課ＯＡシステム生産管理表";"RBOD3",#N/A,FALSE,"保険課ＯＡシステム生産管理表"}</definedName>
    <definedName name="wrn.RBOD." localSheetId="8" hidden="1">{"RBOD1",#N/A,FALSE,"保険課ＯＡシステム生産管理表";"RBOD2",#N/A,FALSE,"保険課ＯＡシステム生産管理表";"RBOD3",#N/A,FALSE,"保険課ＯＡシステム生産管理表"}</definedName>
    <definedName name="wrn.RBOD." localSheetId="0" hidden="1">{"RBOD1",#N/A,FALSE,"保険課ＯＡシステム生産管理表";"RBOD2",#N/A,FALSE,"保険課ＯＡシステム生産管理表";"RBOD3",#N/A,FALSE,"保険課ＯＡシステム生産管理表"}</definedName>
    <definedName name="wrn.RBOD." hidden="1">{"RBOD1",#N/A,FALSE,"保険課ＯＡシステム生産管理表";"RBOD2",#N/A,FALSE,"保険課ＯＡシステム生産管理表";"RBOD3",#N/A,FALSE,"保険課ＯＡシステム生産管理表"}</definedName>
    <definedName name="wrn.TOYO." localSheetId="5" hidden="1">{#N/A,#N/A,FALSE,"Windows";#N/A,#N/A,FALSE,"Windows (2)";#N/A,#N/A,FALSE,"Windows(Note)";#N/A,#N/A,FALSE,"Windows(Note) (2)";#N/A,#N/A,FALSE,"Macintosh";#N/A,#N/A,FALSE,"Macintosh (2)"}</definedName>
    <definedName name="wrn.TOYO." localSheetId="6" hidden="1">{#N/A,#N/A,FALSE,"Windows";#N/A,#N/A,FALSE,"Windows (2)";#N/A,#N/A,FALSE,"Windows(Note)";#N/A,#N/A,FALSE,"Windows(Note) (2)";#N/A,#N/A,FALSE,"Macintosh";#N/A,#N/A,FALSE,"Macintosh (2)"}</definedName>
    <definedName name="wrn.TOYO." localSheetId="7" hidden="1">{#N/A,#N/A,FALSE,"Windows";#N/A,#N/A,FALSE,"Windows (2)";#N/A,#N/A,FALSE,"Windows(Note)";#N/A,#N/A,FALSE,"Windows(Note) (2)";#N/A,#N/A,FALSE,"Macintosh";#N/A,#N/A,FALSE,"Macintosh (2)"}</definedName>
    <definedName name="wrn.TOYO." localSheetId="8" hidden="1">{#N/A,#N/A,FALSE,"Windows";#N/A,#N/A,FALSE,"Windows (2)";#N/A,#N/A,FALSE,"Windows(Note)";#N/A,#N/A,FALSE,"Windows(Note) (2)";#N/A,#N/A,FALSE,"Macintosh";#N/A,#N/A,FALSE,"Macintosh (2)"}</definedName>
    <definedName name="wrn.TOYO." localSheetId="0" hidden="1">{#N/A,#N/A,FALSE,"Windows";#N/A,#N/A,FALSE,"Windows (2)";#N/A,#N/A,FALSE,"Windows(Note)";#N/A,#N/A,FALSE,"Windows(Note) (2)";#N/A,#N/A,FALSE,"Macintosh";#N/A,#N/A,FALSE,"Macintosh (2)"}</definedName>
    <definedName name="wrn.TOYO." hidden="1">{#N/A,#N/A,FALSE,"Windows";#N/A,#N/A,FALSE,"Windows (2)";#N/A,#N/A,FALSE,"Windows(Note)";#N/A,#N/A,FALSE,"Windows(Note) (2)";#N/A,#N/A,FALSE,"Macintosh";#N/A,#N/A,FALSE,"Macintosh (2)"}</definedName>
    <definedName name="wrn.仕様書表紙." localSheetId="5" hidden="1">{#N/A,#N/A,FALSE,"表一覧"}</definedName>
    <definedName name="wrn.仕様書表紙." localSheetId="6" hidden="1">{#N/A,#N/A,FALSE,"表一覧"}</definedName>
    <definedName name="wrn.仕様書表紙." localSheetId="7" hidden="1">{#N/A,#N/A,FALSE,"表一覧"}</definedName>
    <definedName name="wrn.仕様書表紙." localSheetId="8" hidden="1">{#N/A,#N/A,FALSE,"表一覧"}</definedName>
    <definedName name="wrn.仕様書表紙." localSheetId="0" hidden="1">{#N/A,#N/A,FALSE,"表一覧"}</definedName>
    <definedName name="wrn.仕様書表紙." hidden="1">{#N/A,#N/A,FALSE,"表一覧"}</definedName>
    <definedName name="wrn.予算表." localSheetId="5" hidden="1">{#N/A,#N/A,FALSE,"予算表";#N/A,#N/A,FALSE,"人件費"}</definedName>
    <definedName name="wrn.予算表." localSheetId="6" hidden="1">{#N/A,#N/A,FALSE,"予算表";#N/A,#N/A,FALSE,"人件費"}</definedName>
    <definedName name="wrn.予算表." localSheetId="7" hidden="1">{#N/A,#N/A,FALSE,"予算表";#N/A,#N/A,FALSE,"人件費"}</definedName>
    <definedName name="wrn.予算表." localSheetId="8" hidden="1">{#N/A,#N/A,FALSE,"予算表";#N/A,#N/A,FALSE,"人件費"}</definedName>
    <definedName name="wrn.予算表." localSheetId="0" hidden="1">{#N/A,#N/A,FALSE,"予算表";#N/A,#N/A,FALSE,"人件費"}</definedName>
    <definedName name="wrn.予算表." hidden="1">{#N/A,#N/A,FALSE,"予算表";#N/A,#N/A,FALSE,"人件費"}</definedName>
    <definedName name="WW" hidden="1">#REF!</definedName>
    <definedName name="ｙ" hidden="1">#REF!</definedName>
    <definedName name="ｚ" hidden="1">#REF!</definedName>
    <definedName name="あさああああ" localSheetId="5" hidden="1">{#N/A,#N/A,FALSE,"予算表";#N/A,#N/A,FALSE,"人件費"}</definedName>
    <definedName name="あさああああ" localSheetId="6" hidden="1">{#N/A,#N/A,FALSE,"予算表";#N/A,#N/A,FALSE,"人件費"}</definedName>
    <definedName name="あさああああ" localSheetId="7" hidden="1">{#N/A,#N/A,FALSE,"予算表";#N/A,#N/A,FALSE,"人件費"}</definedName>
    <definedName name="あさああああ" localSheetId="8" hidden="1">{#N/A,#N/A,FALSE,"予算表";#N/A,#N/A,FALSE,"人件費"}</definedName>
    <definedName name="あさああああ" localSheetId="0" hidden="1">{#N/A,#N/A,FALSE,"予算表";#N/A,#N/A,FALSE,"人件費"}</definedName>
    <definedName name="あさああああ" hidden="1">{#N/A,#N/A,FALSE,"予算表";#N/A,#N/A,FALSE,"人件費"}</definedName>
    <definedName name="エンジニアリング" hidden="1">#REF!</definedName>
    <definedName name="スケジュール" localSheetId="5" hidden="1">{#N/A,#N/A,FALSE,"予算表";#N/A,#N/A,FALSE,"人件費"}</definedName>
    <definedName name="スケジュール" localSheetId="6" hidden="1">{#N/A,#N/A,FALSE,"予算表";#N/A,#N/A,FALSE,"人件費"}</definedName>
    <definedName name="スケジュール" localSheetId="7" hidden="1">{#N/A,#N/A,FALSE,"予算表";#N/A,#N/A,FALSE,"人件費"}</definedName>
    <definedName name="スケジュール" localSheetId="8" hidden="1">{#N/A,#N/A,FALSE,"予算表";#N/A,#N/A,FALSE,"人件費"}</definedName>
    <definedName name="スケジュール" localSheetId="0" hidden="1">{#N/A,#N/A,FALSE,"予算表";#N/A,#N/A,FALSE,"人件費"}</definedName>
    <definedName name="スケジュール" hidden="1">{#N/A,#N/A,FALSE,"予算表";#N/A,#N/A,FALSE,"人件費"}</definedName>
    <definedName name="っｚ" localSheetId="5" hidden="1">{#N/A,#N/A,FALSE,"予算表";#N/A,#N/A,FALSE,"人件費"}</definedName>
    <definedName name="っｚ" localSheetId="6" hidden="1">{#N/A,#N/A,FALSE,"予算表";#N/A,#N/A,FALSE,"人件費"}</definedName>
    <definedName name="っｚ" localSheetId="7" hidden="1">{#N/A,#N/A,FALSE,"予算表";#N/A,#N/A,FALSE,"人件費"}</definedName>
    <definedName name="っｚ" localSheetId="8" hidden="1">{#N/A,#N/A,FALSE,"予算表";#N/A,#N/A,FALSE,"人件費"}</definedName>
    <definedName name="っｚ" localSheetId="0" hidden="1">{#N/A,#N/A,FALSE,"予算表";#N/A,#N/A,FALSE,"人件費"}</definedName>
    <definedName name="っｚ" hidden="1">{#N/A,#N/A,FALSE,"予算表";#N/A,#N/A,FALSE,"人件費"}</definedName>
    <definedName name="っっｓ" localSheetId="5" hidden="1">{#N/A,#N/A,FALSE,"予算表";#N/A,#N/A,FALSE,"人件費"}</definedName>
    <definedName name="っっｓ" localSheetId="6" hidden="1">{#N/A,#N/A,FALSE,"予算表";#N/A,#N/A,FALSE,"人件費"}</definedName>
    <definedName name="っっｓ" localSheetId="7" hidden="1">{#N/A,#N/A,FALSE,"予算表";#N/A,#N/A,FALSE,"人件費"}</definedName>
    <definedName name="っっｓ" localSheetId="8" hidden="1">{#N/A,#N/A,FALSE,"予算表";#N/A,#N/A,FALSE,"人件費"}</definedName>
    <definedName name="っっｓ" localSheetId="0" hidden="1">{#N/A,#N/A,FALSE,"予算表";#N/A,#N/A,FALSE,"人件費"}</definedName>
    <definedName name="っっｓ" hidden="1">{#N/A,#N/A,FALSE,"予算表";#N/A,#N/A,FALSE,"人件費"}</definedName>
    <definedName name="テスト" localSheetId="5" hidden="1">{#N/A,#N/A,FALSE,"予算表";#N/A,#N/A,FALSE,"人件費"}</definedName>
    <definedName name="テスト" localSheetId="6" hidden="1">{#N/A,#N/A,FALSE,"予算表";#N/A,#N/A,FALSE,"人件費"}</definedName>
    <definedName name="テスト" localSheetId="7" hidden="1">{#N/A,#N/A,FALSE,"予算表";#N/A,#N/A,FALSE,"人件費"}</definedName>
    <definedName name="テスト" localSheetId="8" hidden="1">{#N/A,#N/A,FALSE,"予算表";#N/A,#N/A,FALSE,"人件費"}</definedName>
    <definedName name="テスト" localSheetId="0" hidden="1">{#N/A,#N/A,FALSE,"予算表";#N/A,#N/A,FALSE,"人件費"}</definedName>
    <definedName name="テスト" hidden="1">{#N/A,#N/A,FALSE,"予算表";#N/A,#N/A,FALSE,"人件費"}</definedName>
    <definedName name="ととと" localSheetId="5" hidden="1">{#N/A,#N/A,FALSE,"予算表";#N/A,#N/A,FALSE,"人件費"}</definedName>
    <definedName name="ととと" localSheetId="6" hidden="1">{#N/A,#N/A,FALSE,"予算表";#N/A,#N/A,FALSE,"人件費"}</definedName>
    <definedName name="ととと" localSheetId="7" hidden="1">{#N/A,#N/A,FALSE,"予算表";#N/A,#N/A,FALSE,"人件費"}</definedName>
    <definedName name="ととと" localSheetId="8" hidden="1">{#N/A,#N/A,FALSE,"予算表";#N/A,#N/A,FALSE,"人件費"}</definedName>
    <definedName name="ととと" localSheetId="0" hidden="1">{#N/A,#N/A,FALSE,"予算表";#N/A,#N/A,FALSE,"人件費"}</definedName>
    <definedName name="ととと" hidden="1">{#N/A,#N/A,FALSE,"予算表";#N/A,#N/A,FALSE,"人件費"}</definedName>
    <definedName name="ハードウェア構成" localSheetId="5" hidden="1">{#N/A,#N/A,FALSE,"予算表";#N/A,#N/A,FALSE,"人件費"}</definedName>
    <definedName name="ハードウェア構成" localSheetId="6" hidden="1">{#N/A,#N/A,FALSE,"予算表";#N/A,#N/A,FALSE,"人件費"}</definedName>
    <definedName name="ハードウェア構成" localSheetId="7" hidden="1">{#N/A,#N/A,FALSE,"予算表";#N/A,#N/A,FALSE,"人件費"}</definedName>
    <definedName name="ハードウェア構成" localSheetId="8" hidden="1">{#N/A,#N/A,FALSE,"予算表";#N/A,#N/A,FALSE,"人件費"}</definedName>
    <definedName name="ハードウェア構成" localSheetId="0" hidden="1">{#N/A,#N/A,FALSE,"予算表";#N/A,#N/A,FALSE,"人件費"}</definedName>
    <definedName name="ハードウェア構成" hidden="1">{#N/A,#N/A,FALSE,"予算表";#N/A,#N/A,FALSE,"人件費"}</definedName>
    <definedName name="安藤" hidden="1">#REF!</definedName>
    <definedName name="関連表" hidden="1">#REF!</definedName>
    <definedName name="購入物品一覧" localSheetId="5" hidden="1">{#N/A,#N/A,FALSE,"予算表";#N/A,#N/A,FALSE,"人件費"}</definedName>
    <definedName name="購入物品一覧" localSheetId="6" hidden="1">{#N/A,#N/A,FALSE,"予算表";#N/A,#N/A,FALSE,"人件費"}</definedName>
    <definedName name="購入物品一覧" localSheetId="7" hidden="1">{#N/A,#N/A,FALSE,"予算表";#N/A,#N/A,FALSE,"人件費"}</definedName>
    <definedName name="購入物品一覧" localSheetId="8" hidden="1">{#N/A,#N/A,FALSE,"予算表";#N/A,#N/A,FALSE,"人件費"}</definedName>
    <definedName name="購入物品一覧" localSheetId="0" hidden="1">{#N/A,#N/A,FALSE,"予算表";#N/A,#N/A,FALSE,"人件費"}</definedName>
    <definedName name="購入物品一覧" hidden="1">{#N/A,#N/A,FALSE,"予算表";#N/A,#N/A,FALSE,"人件費"}</definedName>
    <definedName name="住民税２１年度" localSheetId="5" hidden="1">{"'100DPro'!$A$1:$H$149"}</definedName>
    <definedName name="住民税２１年度" localSheetId="6" hidden="1">{"'100DPro'!$A$1:$H$149"}</definedName>
    <definedName name="住民税２１年度" localSheetId="7" hidden="1">{"'100DPro'!$A$1:$H$149"}</definedName>
    <definedName name="住民税２１年度" localSheetId="8" hidden="1">{"'100DPro'!$A$1:$H$149"}</definedName>
    <definedName name="住民税２１年度" localSheetId="0" hidden="1">{"'100DPro'!$A$1:$H$149"}</definedName>
    <definedName name="住民税２１年度" hidden="1">{"'100DPro'!$A$1:$H$149"}</definedName>
    <definedName name="前提２" localSheetId="5" hidden="1">{"'100DPro'!$A$1:$H$149"}</definedName>
    <definedName name="前提２" localSheetId="6" hidden="1">{"'100DPro'!$A$1:$H$149"}</definedName>
    <definedName name="前提２" localSheetId="7" hidden="1">{"'100DPro'!$A$1:$H$149"}</definedName>
    <definedName name="前提２" localSheetId="8" hidden="1">{"'100DPro'!$A$1:$H$149"}</definedName>
    <definedName name="前提２" localSheetId="0" hidden="1">{"'100DPro'!$A$1:$H$149"}</definedName>
    <definedName name="前提２" hidden="1">{"'100DPro'!$A$1:$H$149"}</definedName>
    <definedName name="束原" hidden="1">#REF!</definedName>
    <definedName name="代価表3" hidden="1">[1]ﾅｶﾉ工房!#REF!</definedName>
    <definedName name="池田" localSheetId="6" hidden="1">#REF!</definedName>
    <definedName name="池田" localSheetId="7" hidden="1">#REF!</definedName>
    <definedName name="池田" localSheetId="8" hidden="1">#REF!</definedName>
    <definedName name="池田" hidden="1">#REF!</definedName>
    <definedName name="文書管理" localSheetId="5" hidden="1">{"'財務会計②'!$A$1:$L$64","'財務会計①'!$A$1:$L$64","'福祉情報'!$A$1:$H$35","'別紙'!$A$1:$K$78","'その他②'!$A$1:$L$63","'INFRATAC'!$A$1:$L$64","'その他①'!$A$1:$K$65"}</definedName>
    <definedName name="文書管理" localSheetId="6" hidden="1">{"'財務会計②'!$A$1:$L$64","'財務会計①'!$A$1:$L$64","'福祉情報'!$A$1:$H$35","'別紙'!$A$1:$K$78","'その他②'!$A$1:$L$63","'INFRATAC'!$A$1:$L$64","'その他①'!$A$1:$K$65"}</definedName>
    <definedName name="文書管理" localSheetId="7" hidden="1">{"'財務会計②'!$A$1:$L$64","'財務会計①'!$A$1:$L$64","'福祉情報'!$A$1:$H$35","'別紙'!$A$1:$K$78","'その他②'!$A$1:$L$63","'INFRATAC'!$A$1:$L$64","'その他①'!$A$1:$K$65"}</definedName>
    <definedName name="文書管理" localSheetId="8" hidden="1">{"'財務会計②'!$A$1:$L$64","'財務会計①'!$A$1:$L$64","'福祉情報'!$A$1:$H$35","'別紙'!$A$1:$K$78","'その他②'!$A$1:$L$63","'INFRATAC'!$A$1:$L$64","'その他①'!$A$1:$K$65"}</definedName>
    <definedName name="文書管理" localSheetId="0" hidden="1">{"'財務会計②'!$A$1:$L$64","'財務会計①'!$A$1:$L$64","'福祉情報'!$A$1:$H$35","'別紙'!$A$1:$K$78","'その他②'!$A$1:$L$63","'INFRATAC'!$A$1:$L$64","'その他①'!$A$1:$K$65"}</definedName>
    <definedName name="文書管理" hidden="1">{"'財務会計②'!$A$1:$L$64","'財務会計①'!$A$1:$L$64","'福祉情報'!$A$1:$H$35","'別紙'!$A$1:$K$78","'その他②'!$A$1:$L$63","'INFRATAC'!$A$1:$L$64","'その他①'!$A$1:$K$65"}</definedName>
    <definedName name="別紙" hidden="1">[2]表紙!$T$5:$T$24</definedName>
    <definedName name="目次１" localSheetId="6" hidden="1">#REF!</definedName>
    <definedName name="目次１" localSheetId="7" hidden="1">#REF!</definedName>
    <definedName name="目次１" localSheetId="8" hidden="1">#REF!</definedName>
    <definedName name="目次１" hidden="1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69" i="19" l="1"/>
  <c r="K266" i="19"/>
  <c r="K267" i="19"/>
  <c r="A266" i="19"/>
  <c r="K265" i="19"/>
  <c r="A265" i="19"/>
  <c r="K246" i="19"/>
  <c r="A246" i="19"/>
  <c r="K245" i="19"/>
  <c r="A245" i="19"/>
  <c r="A247" i="19"/>
  <c r="K45" i="19"/>
  <c r="K44" i="19"/>
  <c r="K43" i="19"/>
  <c r="A42" i="19"/>
  <c r="A43" i="19"/>
  <c r="A44" i="19"/>
  <c r="A45" i="19"/>
  <c r="K42" i="19"/>
  <c r="K46" i="19"/>
  <c r="A46" i="19"/>
  <c r="A223" i="19" l="1"/>
  <c r="A224" i="19"/>
  <c r="K224" i="19"/>
  <c r="K196" i="19"/>
  <c r="A196" i="19"/>
  <c r="A195" i="19"/>
  <c r="K204" i="19"/>
  <c r="A204" i="19"/>
  <c r="A203" i="19"/>
  <c r="K202" i="19"/>
  <c r="A202" i="19"/>
  <c r="K201" i="19"/>
  <c r="A201" i="19"/>
  <c r="A200" i="19"/>
  <c r="K199" i="19"/>
  <c r="A199" i="19"/>
  <c r="K198" i="19"/>
  <c r="A198" i="19"/>
  <c r="A197" i="19"/>
  <c r="K172" i="19"/>
  <c r="A172" i="19"/>
  <c r="A171" i="19"/>
  <c r="D17" i="8" l="1"/>
  <c r="D13" i="8"/>
  <c r="D9" i="8"/>
  <c r="D21" i="6"/>
  <c r="D13" i="6"/>
  <c r="D5" i="6"/>
  <c r="D29" i="6"/>
  <c r="S34" i="20"/>
  <c r="S33" i="20"/>
  <c r="S32" i="20"/>
  <c r="S31" i="20"/>
  <c r="S24" i="20" s="1"/>
  <c r="S19" i="20" s="1"/>
  <c r="S14" i="20" s="1"/>
  <c r="S9" i="20" s="1"/>
  <c r="S8" i="20" s="1"/>
  <c r="S7" i="20" s="1"/>
  <c r="P31" i="20"/>
  <c r="P24" i="20" s="1"/>
  <c r="P19" i="20" s="1"/>
  <c r="P14" i="20" s="1"/>
  <c r="P9" i="20" s="1"/>
  <c r="P8" i="20" s="1"/>
  <c r="P7" i="20" s="1"/>
  <c r="M31" i="20"/>
  <c r="M24" i="20" s="1"/>
  <c r="M19" i="20" s="1"/>
  <c r="M14" i="20" s="1"/>
  <c r="M9" i="20" s="1"/>
  <c r="M8" i="20" s="1"/>
  <c r="M7" i="20" s="1"/>
  <c r="J31" i="20"/>
  <c r="G31" i="20"/>
  <c r="S30" i="20"/>
  <c r="S29" i="20"/>
  <c r="P29" i="20"/>
  <c r="M29" i="20"/>
  <c r="J29" i="20"/>
  <c r="G29" i="20"/>
  <c r="S28" i="20"/>
  <c r="S27" i="20"/>
  <c r="P27" i="20"/>
  <c r="M27" i="20"/>
  <c r="J27" i="20"/>
  <c r="G27" i="20"/>
  <c r="G24" i="20" s="1"/>
  <c r="G19" i="20" s="1"/>
  <c r="G14" i="20" s="1"/>
  <c r="G9" i="20" s="1"/>
  <c r="G8" i="20" s="1"/>
  <c r="G7" i="20" s="1"/>
  <c r="S26" i="20"/>
  <c r="S25" i="20"/>
  <c r="P25" i="20"/>
  <c r="M25" i="20"/>
  <c r="J25" i="20"/>
  <c r="G25" i="20"/>
  <c r="J24" i="20"/>
  <c r="J19" i="20" s="1"/>
  <c r="J14" i="20" s="1"/>
  <c r="J9" i="20" s="1"/>
  <c r="J8" i="20" s="1"/>
  <c r="J7" i="20" s="1"/>
  <c r="S23" i="20"/>
  <c r="S22" i="20"/>
  <c r="S21" i="20"/>
  <c r="S20" i="20"/>
  <c r="S18" i="20"/>
  <c r="S17" i="20"/>
  <c r="S16" i="20"/>
  <c r="S15" i="20"/>
  <c r="S13" i="20"/>
  <c r="S12" i="20"/>
  <c r="S11" i="20"/>
  <c r="S10" i="20"/>
  <c r="S33" i="10"/>
  <c r="S23" i="10"/>
  <c r="S22" i="10"/>
  <c r="S21" i="10"/>
  <c r="S20" i="10"/>
  <c r="S18" i="10"/>
  <c r="S17" i="10"/>
  <c r="S16" i="10"/>
  <c r="S15" i="10"/>
  <c r="D44" i="8"/>
  <c r="D41" i="8"/>
  <c r="D40" i="8" s="1"/>
  <c r="D27" i="8"/>
  <c r="D24" i="8"/>
  <c r="D21" i="8"/>
  <c r="D5" i="8"/>
  <c r="A267" i="19" l="1"/>
  <c r="K264" i="19"/>
  <c r="A264" i="19"/>
  <c r="K263" i="19"/>
  <c r="A263" i="19"/>
  <c r="K262" i="19"/>
  <c r="A262" i="19"/>
  <c r="K261" i="19"/>
  <c r="A261" i="19"/>
  <c r="K260" i="19"/>
  <c r="A260" i="19"/>
  <c r="K259" i="19"/>
  <c r="A259" i="19"/>
  <c r="K258" i="19"/>
  <c r="A258" i="19"/>
  <c r="K257" i="19"/>
  <c r="A257" i="19"/>
  <c r="K256" i="19"/>
  <c r="A256" i="19"/>
  <c r="K255" i="19"/>
  <c r="A255" i="19"/>
  <c r="K254" i="19"/>
  <c r="A254" i="19"/>
  <c r="K253" i="19"/>
  <c r="A253" i="19"/>
  <c r="K252" i="19"/>
  <c r="A252" i="19"/>
  <c r="K251" i="19"/>
  <c r="A251" i="19"/>
  <c r="K250" i="19"/>
  <c r="A250" i="19"/>
  <c r="K249" i="19"/>
  <c r="A249" i="19"/>
  <c r="A248" i="19"/>
  <c r="A227" i="19"/>
  <c r="K297" i="19"/>
  <c r="K296" i="19"/>
  <c r="K295" i="19"/>
  <c r="K294" i="19"/>
  <c r="K293" i="19"/>
  <c r="K292" i="19"/>
  <c r="K290" i="19"/>
  <c r="K289" i="19"/>
  <c r="K288" i="19"/>
  <c r="K287" i="19"/>
  <c r="K286" i="19"/>
  <c r="K291" i="19"/>
  <c r="K285" i="19"/>
  <c r="K284" i="19"/>
  <c r="K283" i="19"/>
  <c r="K282" i="19"/>
  <c r="K281" i="19"/>
  <c r="K279" i="19"/>
  <c r="K278" i="19"/>
  <c r="K277" i="19"/>
  <c r="K276" i="19"/>
  <c r="K275" i="19"/>
  <c r="K273" i="19"/>
  <c r="K272" i="19"/>
  <c r="K271" i="19"/>
  <c r="K270" i="19"/>
  <c r="K230" i="19"/>
  <c r="K231" i="19"/>
  <c r="K232" i="19"/>
  <c r="K233" i="19"/>
  <c r="K234" i="19"/>
  <c r="K235" i="19"/>
  <c r="K236" i="19"/>
  <c r="K237" i="19"/>
  <c r="K238" i="19"/>
  <c r="K239" i="19"/>
  <c r="K240" i="19"/>
  <c r="K241" i="19"/>
  <c r="K242" i="19"/>
  <c r="K243" i="19"/>
  <c r="K244" i="19"/>
  <c r="K247" i="19"/>
  <c r="K229" i="19"/>
  <c r="K226" i="19"/>
  <c r="K222" i="19"/>
  <c r="K220" i="19"/>
  <c r="K218" i="19"/>
  <c r="K216" i="19"/>
  <c r="K214" i="19"/>
  <c r="K212" i="19"/>
  <c r="K209" i="19"/>
  <c r="K210" i="19"/>
  <c r="K208" i="19"/>
  <c r="K206" i="19"/>
  <c r="K194" i="19"/>
  <c r="K193" i="19"/>
  <c r="K191" i="19"/>
  <c r="K190" i="19"/>
  <c r="K188" i="19"/>
  <c r="K187" i="19"/>
  <c r="K185" i="19"/>
  <c r="K184" i="19"/>
  <c r="K182" i="19"/>
  <c r="K181" i="19"/>
  <c r="K179" i="19"/>
  <c r="K178" i="19"/>
  <c r="K176" i="19"/>
  <c r="K174" i="19"/>
  <c r="K170" i="19"/>
  <c r="K168" i="19"/>
  <c r="K167" i="19"/>
  <c r="K165" i="19"/>
  <c r="K164" i="19"/>
  <c r="K162" i="19"/>
  <c r="K161" i="19"/>
  <c r="K159" i="19"/>
  <c r="K158" i="19"/>
  <c r="K156" i="19"/>
  <c r="K155" i="19"/>
  <c r="K153" i="19"/>
  <c r="K151" i="19"/>
  <c r="K150" i="19"/>
  <c r="K149" i="19"/>
  <c r="K148" i="19"/>
  <c r="K147" i="19"/>
  <c r="K146" i="19"/>
  <c r="K145" i="19"/>
  <c r="K143" i="19"/>
  <c r="K142" i="19"/>
  <c r="K141" i="19"/>
  <c r="K140" i="19"/>
  <c r="K139" i="19"/>
  <c r="K138" i="19"/>
  <c r="K137" i="19"/>
  <c r="K135" i="19"/>
  <c r="K134" i="19"/>
  <c r="K133" i="19"/>
  <c r="K132" i="19"/>
  <c r="K131" i="19"/>
  <c r="K130" i="19"/>
  <c r="K129" i="19"/>
  <c r="K127" i="19"/>
  <c r="K126" i="19"/>
  <c r="K125" i="19"/>
  <c r="K124" i="19"/>
  <c r="K123" i="19"/>
  <c r="K122" i="19"/>
  <c r="K121" i="19"/>
  <c r="K119" i="19"/>
  <c r="K118" i="19"/>
  <c r="K117" i="19"/>
  <c r="K116" i="19"/>
  <c r="K115" i="19"/>
  <c r="K114" i="19"/>
  <c r="K113" i="19"/>
  <c r="K111" i="19"/>
  <c r="K110" i="19"/>
  <c r="K109" i="19"/>
  <c r="K108" i="19"/>
  <c r="K107" i="19"/>
  <c r="K106" i="19"/>
  <c r="K105" i="19"/>
  <c r="K103" i="19"/>
  <c r="K102" i="19"/>
  <c r="K101" i="19"/>
  <c r="K100" i="19"/>
  <c r="K99" i="19"/>
  <c r="K98" i="19"/>
  <c r="K97" i="19"/>
  <c r="K96" i="19"/>
  <c r="K94" i="19"/>
  <c r="K93" i="19"/>
  <c r="K92" i="19"/>
  <c r="K91" i="19"/>
  <c r="K90" i="19"/>
  <c r="K89" i="19"/>
  <c r="K88" i="19"/>
  <c r="K87" i="19"/>
  <c r="K85" i="19"/>
  <c r="K84" i="19"/>
  <c r="K83" i="19"/>
  <c r="K81" i="19"/>
  <c r="K80" i="19"/>
  <c r="K79" i="19"/>
  <c r="K77" i="19"/>
  <c r="K76" i="19"/>
  <c r="K75" i="19"/>
  <c r="K73" i="19"/>
  <c r="K72" i="19"/>
  <c r="K71" i="19"/>
  <c r="K69" i="19"/>
  <c r="K68" i="19"/>
  <c r="K67" i="19"/>
  <c r="K65" i="19"/>
  <c r="K64" i="19"/>
  <c r="K63" i="19"/>
  <c r="K61" i="19"/>
  <c r="K60" i="19"/>
  <c r="K59" i="19"/>
  <c r="K56" i="19"/>
  <c r="K55" i="19"/>
  <c r="K57" i="19"/>
  <c r="K54" i="19"/>
  <c r="K53" i="19"/>
  <c r="K50" i="19"/>
  <c r="K49" i="19"/>
  <c r="K47" i="19"/>
  <c r="K41" i="19"/>
  <c r="K40" i="19"/>
  <c r="K39" i="19"/>
  <c r="K38" i="19"/>
  <c r="K37" i="19"/>
  <c r="K36" i="19"/>
  <c r="K35" i="19"/>
  <c r="K34" i="19"/>
  <c r="K33" i="19"/>
  <c r="K32" i="19"/>
  <c r="K31" i="19"/>
  <c r="K30" i="19"/>
  <c r="K29" i="19"/>
  <c r="K28" i="19"/>
  <c r="A279" i="19"/>
  <c r="A278" i="19"/>
  <c r="A277" i="19"/>
  <c r="A276" i="19"/>
  <c r="A275" i="19"/>
  <c r="A274" i="19"/>
  <c r="A51" i="19"/>
  <c r="K298" i="19"/>
  <c r="K299" i="19"/>
  <c r="K300" i="19"/>
  <c r="K301" i="19"/>
  <c r="K302" i="19"/>
  <c r="K303" i="19"/>
  <c r="K304" i="19"/>
  <c r="K305" i="19"/>
  <c r="K306" i="19"/>
  <c r="K307" i="19"/>
  <c r="K308" i="19"/>
  <c r="K309" i="19"/>
  <c r="K310" i="19"/>
  <c r="K311" i="19"/>
  <c r="K312" i="19"/>
  <c r="K313" i="19"/>
  <c r="K314" i="19"/>
  <c r="K315" i="19"/>
  <c r="K316" i="19"/>
  <c r="K317" i="19"/>
  <c r="K318" i="19"/>
  <c r="K319" i="19"/>
  <c r="K320" i="19"/>
  <c r="K321" i="19"/>
  <c r="K322" i="19"/>
  <c r="K323" i="19"/>
  <c r="K324" i="19"/>
  <c r="K325" i="19"/>
  <c r="K326" i="19"/>
  <c r="K327" i="19"/>
  <c r="K328" i="19"/>
  <c r="K329" i="19"/>
  <c r="K330" i="19"/>
  <c r="K331" i="19"/>
  <c r="K332" i="19"/>
  <c r="K333" i="19"/>
  <c r="K334" i="19"/>
  <c r="K335" i="19"/>
  <c r="K336" i="19"/>
  <c r="K337" i="19"/>
  <c r="K338" i="19"/>
  <c r="K339" i="19"/>
  <c r="K340" i="19"/>
  <c r="K341" i="19"/>
  <c r="K342" i="19"/>
  <c r="K343" i="19"/>
  <c r="K344" i="19"/>
  <c r="K345" i="19"/>
  <c r="K346" i="19"/>
  <c r="K347" i="19"/>
  <c r="K348" i="19"/>
  <c r="K349" i="19"/>
  <c r="K350" i="19"/>
  <c r="K351" i="19"/>
  <c r="K352" i="19"/>
  <c r="K353" i="19"/>
  <c r="K354" i="19"/>
  <c r="K355" i="19"/>
  <c r="K356" i="19"/>
  <c r="K357" i="19"/>
  <c r="K358" i="19"/>
  <c r="K359" i="19"/>
  <c r="K360" i="19"/>
  <c r="K361" i="19"/>
  <c r="K362" i="19"/>
  <c r="K363" i="19"/>
  <c r="K364" i="19"/>
  <c r="K365" i="19"/>
  <c r="K366" i="19"/>
  <c r="K367" i="19"/>
  <c r="K368" i="19"/>
  <c r="K369" i="19"/>
  <c r="K370" i="19"/>
  <c r="K371" i="19"/>
  <c r="K372" i="19"/>
  <c r="K373" i="19"/>
  <c r="K374" i="19"/>
  <c r="K16" i="19"/>
  <c r="K17" i="19"/>
  <c r="K18" i="19"/>
  <c r="K19" i="19"/>
  <c r="K20" i="19"/>
  <c r="K21" i="19"/>
  <c r="K22" i="19"/>
  <c r="K23" i="19"/>
  <c r="K24" i="19"/>
  <c r="K25" i="19"/>
  <c r="K26" i="19"/>
  <c r="K15" i="19"/>
  <c r="K14" i="19"/>
  <c r="K13" i="19"/>
  <c r="K10" i="19"/>
  <c r="K11" i="19"/>
  <c r="K9" i="19"/>
  <c r="A50" i="19"/>
  <c r="A49" i="19"/>
  <c r="A48" i="19"/>
  <c r="A47" i="19"/>
  <c r="A41" i="19"/>
  <c r="A40" i="19"/>
  <c r="A39" i="19"/>
  <c r="A38" i="19"/>
  <c r="A37" i="19"/>
  <c r="A36" i="19"/>
  <c r="A35" i="19"/>
  <c r="A34" i="19"/>
  <c r="A33" i="19"/>
  <c r="A32" i="19"/>
  <c r="A31" i="19"/>
  <c r="A30" i="19"/>
  <c r="A29" i="19"/>
  <c r="A28" i="19"/>
  <c r="A27" i="19"/>
  <c r="A26" i="19"/>
  <c r="A25" i="19"/>
  <c r="A24" i="19"/>
  <c r="A23" i="19"/>
  <c r="A22" i="19"/>
  <c r="A21" i="19"/>
  <c r="A20" i="19"/>
  <c r="A19" i="19"/>
  <c r="A18" i="19"/>
  <c r="A17" i="19"/>
  <c r="A16" i="19"/>
  <c r="A15" i="19"/>
  <c r="A14" i="19"/>
  <c r="A13" i="19"/>
  <c r="A12" i="19"/>
  <c r="A11" i="19"/>
  <c r="A10" i="19"/>
  <c r="A9" i="19"/>
  <c r="A8" i="19"/>
  <c r="A226" i="19" l="1"/>
  <c r="A225" i="19"/>
  <c r="A222" i="19"/>
  <c r="A221" i="19"/>
  <c r="A220" i="19"/>
  <c r="A219" i="19"/>
  <c r="A218" i="19"/>
  <c r="A217" i="19"/>
  <c r="A216" i="19"/>
  <c r="A215" i="19"/>
  <c r="A214" i="19"/>
  <c r="A213" i="19"/>
  <c r="A212" i="19"/>
  <c r="A211" i="19"/>
  <c r="A206" i="19"/>
  <c r="A205" i="19"/>
  <c r="A194" i="19"/>
  <c r="A193" i="19"/>
  <c r="A192" i="19"/>
  <c r="A191" i="19"/>
  <c r="A190" i="19"/>
  <c r="A189" i="19"/>
  <c r="A188" i="19"/>
  <c r="A187" i="19"/>
  <c r="A186" i="19"/>
  <c r="A185" i="19"/>
  <c r="A184" i="19"/>
  <c r="A183" i="19"/>
  <c r="A182" i="19"/>
  <c r="A181" i="19"/>
  <c r="A180" i="19"/>
  <c r="A176" i="19"/>
  <c r="A175" i="19"/>
  <c r="A174" i="19"/>
  <c r="A173" i="19"/>
  <c r="A170" i="19"/>
  <c r="A169" i="19"/>
  <c r="A168" i="19"/>
  <c r="A167" i="19"/>
  <c r="A166" i="19"/>
  <c r="A165" i="19"/>
  <c r="A164" i="19"/>
  <c r="A163" i="19"/>
  <c r="A162" i="19"/>
  <c r="A161" i="19"/>
  <c r="A160" i="19"/>
  <c r="A159" i="19"/>
  <c r="A158" i="19"/>
  <c r="A157" i="19"/>
  <c r="A156" i="19"/>
  <c r="A155" i="19"/>
  <c r="A154" i="19"/>
  <c r="A151" i="19"/>
  <c r="A150" i="19"/>
  <c r="A149" i="19"/>
  <c r="A148" i="19"/>
  <c r="A147" i="19"/>
  <c r="A146" i="19"/>
  <c r="A145" i="19"/>
  <c r="A144" i="19"/>
  <c r="A143" i="19"/>
  <c r="A142" i="19"/>
  <c r="A141" i="19"/>
  <c r="A140" i="19"/>
  <c r="A139" i="19"/>
  <c r="A138" i="19"/>
  <c r="A137" i="19"/>
  <c r="A136" i="19"/>
  <c r="A135" i="19"/>
  <c r="A134" i="19"/>
  <c r="A133" i="19"/>
  <c r="A132" i="19"/>
  <c r="A131" i="19"/>
  <c r="A130" i="19"/>
  <c r="A129" i="19"/>
  <c r="A128" i="19"/>
  <c r="A127" i="19"/>
  <c r="A126" i="19"/>
  <c r="A125" i="19"/>
  <c r="A124" i="19"/>
  <c r="A123" i="19"/>
  <c r="A122" i="19"/>
  <c r="A121" i="19"/>
  <c r="A120" i="19"/>
  <c r="A119" i="19"/>
  <c r="A118" i="19"/>
  <c r="A117" i="19"/>
  <c r="A116" i="19"/>
  <c r="A115" i="19"/>
  <c r="A114" i="19"/>
  <c r="A113" i="19"/>
  <c r="A112" i="19"/>
  <c r="A111" i="19"/>
  <c r="A110" i="19"/>
  <c r="A109" i="19"/>
  <c r="A108" i="19"/>
  <c r="A107" i="19"/>
  <c r="A106" i="19"/>
  <c r="A105" i="19"/>
  <c r="A104" i="19"/>
  <c r="A103" i="19"/>
  <c r="A102" i="19"/>
  <c r="A101" i="19"/>
  <c r="A100" i="19"/>
  <c r="A99" i="19"/>
  <c r="A98" i="19"/>
  <c r="A97" i="19"/>
  <c r="A96" i="19"/>
  <c r="A95" i="19"/>
  <c r="A85" i="19"/>
  <c r="A84" i="19"/>
  <c r="A83" i="19"/>
  <c r="A82" i="19"/>
  <c r="A81" i="19"/>
  <c r="A80" i="19"/>
  <c r="A79" i="19"/>
  <c r="A78" i="19"/>
  <c r="A77" i="19"/>
  <c r="A76" i="19"/>
  <c r="A75" i="19"/>
  <c r="A74" i="19"/>
  <c r="A73" i="19"/>
  <c r="A72" i="19"/>
  <c r="A71" i="19"/>
  <c r="A70" i="19"/>
  <c r="A69" i="19"/>
  <c r="A68" i="19"/>
  <c r="A67" i="19"/>
  <c r="A66" i="19"/>
  <c r="A65" i="19"/>
  <c r="A64" i="19"/>
  <c r="A63" i="19"/>
  <c r="A62" i="19"/>
  <c r="A374" i="19"/>
  <c r="A373" i="19"/>
  <c r="A372" i="19"/>
  <c r="A371" i="19"/>
  <c r="A370" i="19"/>
  <c r="A369" i="19"/>
  <c r="A368" i="19"/>
  <c r="A367" i="19"/>
  <c r="A366" i="19"/>
  <c r="A365" i="19"/>
  <c r="A364" i="19"/>
  <c r="A363" i="19"/>
  <c r="A362" i="19"/>
  <c r="A361" i="19"/>
  <c r="A360" i="19"/>
  <c r="A359" i="19"/>
  <c r="A358" i="19"/>
  <c r="A357" i="19"/>
  <c r="A356" i="19"/>
  <c r="A355" i="19"/>
  <c r="A354" i="19"/>
  <c r="A353" i="19"/>
  <c r="A352" i="19"/>
  <c r="A351" i="19"/>
  <c r="A350" i="19"/>
  <c r="A349" i="19"/>
  <c r="A348" i="19"/>
  <c r="A347" i="19"/>
  <c r="A346" i="19"/>
  <c r="A345" i="19"/>
  <c r="A344" i="19"/>
  <c r="A343" i="19"/>
  <c r="A342" i="19"/>
  <c r="A341" i="19"/>
  <c r="A340" i="19"/>
  <c r="A339" i="19"/>
  <c r="A338" i="19"/>
  <c r="A337" i="19"/>
  <c r="A336" i="19"/>
  <c r="A335" i="19"/>
  <c r="A334" i="19"/>
  <c r="A333" i="19"/>
  <c r="A332" i="19"/>
  <c r="A331" i="19"/>
  <c r="A330" i="19"/>
  <c r="A329" i="19"/>
  <c r="A328" i="19"/>
  <c r="A327" i="19"/>
  <c r="A326" i="19"/>
  <c r="A325" i="19"/>
  <c r="A324" i="19"/>
  <c r="A323" i="19"/>
  <c r="A322" i="19"/>
  <c r="A321" i="19"/>
  <c r="A320" i="19"/>
  <c r="A319" i="19"/>
  <c r="A318" i="19"/>
  <c r="A317" i="19"/>
  <c r="A316" i="19"/>
  <c r="A315" i="19"/>
  <c r="A314" i="19"/>
  <c r="A313" i="19"/>
  <c r="A312" i="19"/>
  <c r="A311" i="19"/>
  <c r="A310" i="19"/>
  <c r="A309" i="19"/>
  <c r="A308" i="19"/>
  <c r="A307" i="19"/>
  <c r="A306" i="19"/>
  <c r="A305" i="19"/>
  <c r="A304" i="19"/>
  <c r="A303" i="19"/>
  <c r="A302" i="19"/>
  <c r="A301" i="19"/>
  <c r="A300" i="19"/>
  <c r="A299" i="19"/>
  <c r="A298" i="19"/>
  <c r="A297" i="19"/>
  <c r="A296" i="19"/>
  <c r="A295" i="19"/>
  <c r="A294" i="19"/>
  <c r="A293" i="19"/>
  <c r="A292" i="19"/>
  <c r="A291" i="19"/>
  <c r="A290" i="19"/>
  <c r="A289" i="19"/>
  <c r="A288" i="19"/>
  <c r="A287" i="19"/>
  <c r="A286" i="19"/>
  <c r="A285" i="19"/>
  <c r="A284" i="19"/>
  <c r="A283" i="19"/>
  <c r="A282" i="19"/>
  <c r="A281" i="19"/>
  <c r="A280" i="19"/>
  <c r="A273" i="19"/>
  <c r="A272" i="19"/>
  <c r="A271" i="19"/>
  <c r="A270" i="19"/>
  <c r="A269" i="19"/>
  <c r="A268" i="19"/>
  <c r="A244" i="19"/>
  <c r="A243" i="19"/>
  <c r="A242" i="19"/>
  <c r="A241" i="19"/>
  <c r="A240" i="19"/>
  <c r="A239" i="19"/>
  <c r="A238" i="19"/>
  <c r="A237" i="19"/>
  <c r="A236" i="19"/>
  <c r="A235" i="19"/>
  <c r="A234" i="19"/>
  <c r="A233" i="19"/>
  <c r="A232" i="19"/>
  <c r="A231" i="19"/>
  <c r="A230" i="19"/>
  <c r="A229" i="19"/>
  <c r="A228" i="19"/>
  <c r="A210" i="19"/>
  <c r="A209" i="19"/>
  <c r="A208" i="19"/>
  <c r="A207" i="19"/>
  <c r="A179" i="19"/>
  <c r="A178" i="19"/>
  <c r="A177" i="19"/>
  <c r="A153" i="19"/>
  <c r="A152" i="19"/>
  <c r="A94" i="19"/>
  <c r="A93" i="19"/>
  <c r="A92" i="19"/>
  <c r="A91" i="19"/>
  <c r="A90" i="19"/>
  <c r="A89" i="19"/>
  <c r="A88" i="19"/>
  <c r="A87" i="19"/>
  <c r="A86" i="19"/>
  <c r="A61" i="19"/>
  <c r="A60" i="19"/>
  <c r="A59" i="19"/>
  <c r="A58" i="19"/>
  <c r="A57" i="19"/>
  <c r="A56" i="19"/>
  <c r="A55" i="19"/>
  <c r="A54" i="19"/>
  <c r="A53" i="19"/>
  <c r="A52" i="19"/>
  <c r="A7" i="19"/>
  <c r="D10" i="7"/>
  <c r="D5" i="7"/>
  <c r="R21" i="11" l="1"/>
  <c r="R20" i="11"/>
  <c r="R19" i="11"/>
  <c r="R18" i="11"/>
  <c r="L18" i="11"/>
  <c r="O18" i="11"/>
  <c r="I18" i="11"/>
  <c r="F18" i="11"/>
  <c r="S13" i="10"/>
  <c r="D25" i="7" l="1"/>
  <c r="D15" i="7"/>
  <c r="D34" i="7"/>
  <c r="G27" i="10"/>
  <c r="R17" i="11"/>
  <c r="R16" i="11"/>
  <c r="R15" i="11"/>
  <c r="R14" i="11"/>
  <c r="R13" i="11"/>
  <c r="R12" i="11"/>
  <c r="R11" i="11"/>
  <c r="R10" i="11"/>
  <c r="O9" i="11"/>
  <c r="L9" i="11"/>
  <c r="I9" i="11"/>
  <c r="F9" i="11"/>
  <c r="F8" i="11" s="1"/>
  <c r="S34" i="10"/>
  <c r="S32" i="10"/>
  <c r="P31" i="10"/>
  <c r="M31" i="10"/>
  <c r="J31" i="10"/>
  <c r="G31" i="10"/>
  <c r="S30" i="10"/>
  <c r="P29" i="10"/>
  <c r="M29" i="10"/>
  <c r="J29" i="10"/>
  <c r="G29" i="10"/>
  <c r="S28" i="10"/>
  <c r="P27" i="10"/>
  <c r="M27" i="10"/>
  <c r="J27" i="10"/>
  <c r="S26" i="10"/>
  <c r="P25" i="10"/>
  <c r="M25" i="10"/>
  <c r="J25" i="10"/>
  <c r="G25" i="10"/>
  <c r="S12" i="10"/>
  <c r="S11" i="10"/>
  <c r="S10" i="10"/>
  <c r="D41" i="6" l="1"/>
  <c r="D35" i="8"/>
  <c r="D34" i="8" s="1"/>
  <c r="D38" i="6"/>
  <c r="D32" i="8"/>
  <c r="D31" i="8" s="1"/>
  <c r="D44" i="6"/>
  <c r="D38" i="8"/>
  <c r="D37" i="8" s="1"/>
  <c r="I8" i="11"/>
  <c r="L8" i="11"/>
  <c r="O8" i="11"/>
  <c r="P24" i="10"/>
  <c r="J24" i="10"/>
  <c r="M24" i="10"/>
  <c r="G24" i="10"/>
  <c r="S25" i="10"/>
  <c r="S27" i="10"/>
  <c r="S29" i="10"/>
  <c r="R9" i="11"/>
  <c r="R8" i="11" s="1"/>
  <c r="S31" i="10"/>
  <c r="P19" i="10" l="1"/>
  <c r="P14" i="10" s="1"/>
  <c r="P9" i="10" s="1"/>
  <c r="P8" i="10" s="1"/>
  <c r="P7" i="10" s="1"/>
  <c r="G19" i="10"/>
  <c r="G14" i="10" s="1"/>
  <c r="G9" i="10" s="1"/>
  <c r="G8" i="10" s="1"/>
  <c r="G7" i="10" s="1"/>
  <c r="M19" i="10"/>
  <c r="M14" i="10" s="1"/>
  <c r="M9" i="10" s="1"/>
  <c r="M8" i="10" s="1"/>
  <c r="M7" i="10" s="1"/>
  <c r="J19" i="10"/>
  <c r="J14" i="10" s="1"/>
  <c r="J9" i="10" s="1"/>
  <c r="J8" i="10" s="1"/>
  <c r="J7" i="10" s="1"/>
  <c r="S24" i="10"/>
  <c r="D48" i="8"/>
  <c r="S19" i="10" l="1"/>
  <c r="S14" i="10" s="1"/>
  <c r="S9" i="10" s="1"/>
  <c r="S8" i="10" s="1"/>
  <c r="S7" i="10" s="1"/>
  <c r="D49" i="8"/>
  <c r="D50" i="8" s="1"/>
  <c r="D20" i="7" l="1"/>
  <c r="D41" i="7" s="1"/>
  <c r="D42" i="7" l="1"/>
  <c r="D43" i="7" s="1"/>
  <c r="D50" i="6" l="1"/>
  <c r="D47" i="6"/>
  <c r="D43" i="6"/>
  <c r="D40" i="6"/>
  <c r="D37" i="6"/>
  <c r="D46" i="6" l="1"/>
  <c r="D54" i="6" s="1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D55" i="6" l="1"/>
  <c r="D56" i="6" s="1"/>
</calcChain>
</file>

<file path=xl/sharedStrings.xml><?xml version="1.0" encoding="utf-8"?>
<sst xmlns="http://schemas.openxmlformats.org/spreadsheetml/2006/main" count="1300" uniqueCount="422">
  <si>
    <t>会社名</t>
    <rPh sb="0" eb="3">
      <t>カイシャメイ</t>
    </rPh>
    <phoneticPr fontId="5"/>
  </si>
  <si>
    <t>単位：円（税抜き）</t>
    <rPh sb="0" eb="2">
      <t>タンイ</t>
    </rPh>
    <rPh sb="3" eb="4">
      <t>エン</t>
    </rPh>
    <rPh sb="5" eb="6">
      <t>ゼイ</t>
    </rPh>
    <rPh sb="6" eb="7">
      <t>ヌ</t>
    </rPh>
    <phoneticPr fontId="5"/>
  </si>
  <si>
    <t>（1）ハードウェア</t>
    <phoneticPr fontId="5"/>
  </si>
  <si>
    <t>No.</t>
    <phoneticPr fontId="5"/>
  </si>
  <si>
    <t>製品名</t>
    <rPh sb="0" eb="3">
      <t>セイヒンメイ</t>
    </rPh>
    <phoneticPr fontId="5"/>
  </si>
  <si>
    <t>型名</t>
    <rPh sb="0" eb="1">
      <t>カタ</t>
    </rPh>
    <rPh sb="1" eb="2">
      <t>メイ</t>
    </rPh>
    <phoneticPr fontId="5"/>
  </si>
  <si>
    <t>数量</t>
    <rPh sb="0" eb="2">
      <t>スウリョウ</t>
    </rPh>
    <phoneticPr fontId="5"/>
  </si>
  <si>
    <t>定価</t>
    <rPh sb="0" eb="2">
      <t>テイカ</t>
    </rPh>
    <phoneticPr fontId="5"/>
  </si>
  <si>
    <t>売価</t>
    <rPh sb="0" eb="2">
      <t>バイカ</t>
    </rPh>
    <phoneticPr fontId="5"/>
  </si>
  <si>
    <t>小計</t>
    <rPh sb="0" eb="2">
      <t>ショウケイ</t>
    </rPh>
    <phoneticPr fontId="5"/>
  </si>
  <si>
    <t>標準保守費用（年額）</t>
    <rPh sb="0" eb="2">
      <t>ヒョウジュン</t>
    </rPh>
    <rPh sb="2" eb="4">
      <t>ホシュ</t>
    </rPh>
    <rPh sb="4" eb="6">
      <t>ヒヨウ</t>
    </rPh>
    <rPh sb="7" eb="9">
      <t>ネンガク</t>
    </rPh>
    <phoneticPr fontId="5"/>
  </si>
  <si>
    <t>備考</t>
    <rPh sb="0" eb="2">
      <t>ビコウ</t>
    </rPh>
    <phoneticPr fontId="5"/>
  </si>
  <si>
    <t>費用分類</t>
    <rPh sb="0" eb="2">
      <t>ヒヨウ</t>
    </rPh>
    <rPh sb="2" eb="4">
      <t>ブンルイ</t>
    </rPh>
    <phoneticPr fontId="5"/>
  </si>
  <si>
    <t>用途</t>
    <rPh sb="0" eb="2">
      <t>ヨウト</t>
    </rPh>
    <phoneticPr fontId="5"/>
  </si>
  <si>
    <t>-</t>
    <phoneticPr fontId="5"/>
  </si>
  <si>
    <t>－</t>
    <phoneticPr fontId="5"/>
  </si>
  <si>
    <t>本市への売価</t>
    <rPh sb="0" eb="1">
      <t>ホン</t>
    </rPh>
    <rPh sb="1" eb="2">
      <t>シ</t>
    </rPh>
    <rPh sb="4" eb="6">
      <t>バイカ</t>
    </rPh>
    <phoneticPr fontId="5"/>
  </si>
  <si>
    <t>=（売価）×（数量）</t>
    <rPh sb="3" eb="5">
      <t>バイカ</t>
    </rPh>
    <rPh sb="8" eb="10">
      <t>スウリョウ</t>
    </rPh>
    <phoneticPr fontId="5"/>
  </si>
  <si>
    <t>保守費用</t>
    <rPh sb="0" eb="2">
      <t>ホシュ</t>
    </rPh>
    <rPh sb="2" eb="4">
      <t>ヒヨウ</t>
    </rPh>
    <phoneticPr fontId="5"/>
  </si>
  <si>
    <t>他の情報で追記すべきものがあれば記載してください。</t>
    <rPh sb="0" eb="1">
      <t>タ</t>
    </rPh>
    <rPh sb="2" eb="4">
      <t>ジョウホウ</t>
    </rPh>
    <rPh sb="5" eb="7">
      <t>ツイキ</t>
    </rPh>
    <rPh sb="16" eb="18">
      <t>キサイ</t>
    </rPh>
    <phoneticPr fontId="5"/>
  </si>
  <si>
    <t>（※）行が不足している場合は、追加した上で記載してください。</t>
    <rPh sb="3" eb="4">
      <t>ギョウ</t>
    </rPh>
    <rPh sb="5" eb="7">
      <t>フソク</t>
    </rPh>
    <rPh sb="11" eb="13">
      <t>バアイ</t>
    </rPh>
    <rPh sb="15" eb="17">
      <t>ツイカ</t>
    </rPh>
    <rPh sb="19" eb="20">
      <t>ウエ</t>
    </rPh>
    <rPh sb="21" eb="23">
      <t>キサイ</t>
    </rPh>
    <phoneticPr fontId="5"/>
  </si>
  <si>
    <t>（2） ソフトウェア</t>
    <phoneticPr fontId="5"/>
  </si>
  <si>
    <t>その他</t>
  </si>
  <si>
    <t>（※）要件に記載したもの以外に導入した方がよいものがあれば、提案してください。</t>
    <rPh sb="3" eb="5">
      <t>ヨウケン</t>
    </rPh>
    <rPh sb="6" eb="8">
      <t>キサイ</t>
    </rPh>
    <rPh sb="12" eb="14">
      <t>イガイ</t>
    </rPh>
    <rPh sb="15" eb="17">
      <t>ドウニュウ</t>
    </rPh>
    <rPh sb="19" eb="20">
      <t>ホウ</t>
    </rPh>
    <rPh sb="30" eb="32">
      <t>テイアン</t>
    </rPh>
    <phoneticPr fontId="5"/>
  </si>
  <si>
    <t>（単位：円）</t>
    <rPh sb="1" eb="3">
      <t>タンイ</t>
    </rPh>
    <rPh sb="4" eb="5">
      <t>エン</t>
    </rPh>
    <phoneticPr fontId="5"/>
  </si>
  <si>
    <t>項目</t>
    <rPh sb="0" eb="2">
      <t>コウモク</t>
    </rPh>
    <phoneticPr fontId="5"/>
  </si>
  <si>
    <t>費用</t>
    <rPh sb="0" eb="2">
      <t>ヒヨウ</t>
    </rPh>
    <phoneticPr fontId="5"/>
  </si>
  <si>
    <t>前提条件</t>
    <rPh sb="0" eb="2">
      <t>ゼンテイ</t>
    </rPh>
    <rPh sb="2" eb="4">
      <t>ジョウケン</t>
    </rPh>
    <phoneticPr fontId="5"/>
  </si>
  <si>
    <t>役務費用</t>
    <phoneticPr fontId="5"/>
  </si>
  <si>
    <t>カスタマイズ費用</t>
    <rPh sb="6" eb="8">
      <t>ヒヨウ</t>
    </rPh>
    <phoneticPr fontId="4"/>
  </si>
  <si>
    <t>その他費用（**内訳は必要に応じ追加してください**）</t>
    <rPh sb="2" eb="3">
      <t>タ</t>
    </rPh>
    <rPh sb="3" eb="5">
      <t>ヒヨウ</t>
    </rPh>
    <rPh sb="8" eb="10">
      <t>ウチワケ</t>
    </rPh>
    <rPh sb="11" eb="13">
      <t>ヒツヨウ</t>
    </rPh>
    <rPh sb="14" eb="15">
      <t>オウ</t>
    </rPh>
    <rPh sb="16" eb="18">
      <t>ツイカ</t>
    </rPh>
    <phoneticPr fontId="5"/>
  </si>
  <si>
    <t>ハードウェア費用（クラウドとの通信に係る費用は除く）</t>
    <rPh sb="15" eb="17">
      <t>ツウシン</t>
    </rPh>
    <rPh sb="18" eb="19">
      <t>カカ</t>
    </rPh>
    <rPh sb="20" eb="22">
      <t>ヒヨウ</t>
    </rPh>
    <rPh sb="23" eb="24">
      <t>ノゾ</t>
    </rPh>
    <phoneticPr fontId="5"/>
  </si>
  <si>
    <t>ソフトウェア費用（ライセンス費用含む）</t>
    <rPh sb="6" eb="8">
      <t>ヒヨウ</t>
    </rPh>
    <rPh sb="14" eb="16">
      <t>ヒヨウ</t>
    </rPh>
    <rPh sb="16" eb="17">
      <t>フク</t>
    </rPh>
    <phoneticPr fontId="5"/>
  </si>
  <si>
    <t>ハードウェア費用（ネットワーク機器を含む）</t>
    <rPh sb="15" eb="17">
      <t>キキ</t>
    </rPh>
    <rPh sb="18" eb="19">
      <t>フク</t>
    </rPh>
    <phoneticPr fontId="5"/>
  </si>
  <si>
    <t>クラウドやSaas等の外部サービスを利用時に記載ください。</t>
    <rPh sb="9" eb="10">
      <t>トウ</t>
    </rPh>
    <rPh sb="11" eb="13">
      <t>ガイブ</t>
    </rPh>
    <rPh sb="18" eb="20">
      <t>リヨウ</t>
    </rPh>
    <rPh sb="20" eb="21">
      <t>ジ</t>
    </rPh>
    <rPh sb="22" eb="24">
      <t>キサイ</t>
    </rPh>
    <phoneticPr fontId="5"/>
  </si>
  <si>
    <t>テスト</t>
    <phoneticPr fontId="5"/>
  </si>
  <si>
    <t>ユーザ支援</t>
    <rPh sb="3" eb="5">
      <t>シエン</t>
    </rPh>
    <phoneticPr fontId="5"/>
  </si>
  <si>
    <t>マニュアル整備</t>
    <rPh sb="5" eb="7">
      <t>セイビ</t>
    </rPh>
    <phoneticPr fontId="5"/>
  </si>
  <si>
    <t>その他</t>
    <rPh sb="2" eb="3">
      <t>タ</t>
    </rPh>
    <phoneticPr fontId="5"/>
  </si>
  <si>
    <t>（**内訳は必要に応じ追加してください**）</t>
    <rPh sb="3" eb="5">
      <t>ウチワケ</t>
    </rPh>
    <phoneticPr fontId="5"/>
  </si>
  <si>
    <t>初期費用（税抜）</t>
    <rPh sb="0" eb="2">
      <t>ショキ</t>
    </rPh>
    <rPh sb="2" eb="4">
      <t>ヒヨウ</t>
    </rPh>
    <rPh sb="5" eb="7">
      <t>ゼイヌ</t>
    </rPh>
    <phoneticPr fontId="5"/>
  </si>
  <si>
    <t>消費税</t>
    <rPh sb="0" eb="3">
      <t>ショウヒゼイ</t>
    </rPh>
    <phoneticPr fontId="5"/>
  </si>
  <si>
    <t>初期費用（税込）</t>
    <rPh sb="0" eb="2">
      <t>ショキ</t>
    </rPh>
    <rPh sb="2" eb="4">
      <t>ヒヨウ</t>
    </rPh>
    <rPh sb="5" eb="7">
      <t>ゼイコミ</t>
    </rPh>
    <phoneticPr fontId="5"/>
  </si>
  <si>
    <t>（※1） 前提事項欄に記載し切れない場合は、「（別紙2）前提事項条件」に記載してください。</t>
    <rPh sb="5" eb="7">
      <t>ゼンテイ</t>
    </rPh>
    <rPh sb="7" eb="9">
      <t>ジコウ</t>
    </rPh>
    <rPh sb="9" eb="10">
      <t>ラン</t>
    </rPh>
    <rPh sb="11" eb="13">
      <t>キサイ</t>
    </rPh>
    <rPh sb="14" eb="15">
      <t>キ</t>
    </rPh>
    <rPh sb="18" eb="20">
      <t>バアイ</t>
    </rPh>
    <rPh sb="24" eb="26">
      <t>ベッシ</t>
    </rPh>
    <rPh sb="32" eb="34">
      <t>ジョウケン</t>
    </rPh>
    <rPh sb="36" eb="38">
      <t>キサイ</t>
    </rPh>
    <phoneticPr fontId="5"/>
  </si>
  <si>
    <t>（※2） ハードウェア、ソフトウェアについては、製品名、型番、数量、定価等を「（別紙3）ハードウェア・ソフトウェア明細一覧」 に記載してください。</t>
    <rPh sb="24" eb="27">
      <t>セイヒンメイ</t>
    </rPh>
    <rPh sb="28" eb="30">
      <t>カタバン</t>
    </rPh>
    <rPh sb="31" eb="33">
      <t>スウリョウ</t>
    </rPh>
    <rPh sb="34" eb="36">
      <t>テイカ</t>
    </rPh>
    <rPh sb="36" eb="37">
      <t>トウ</t>
    </rPh>
    <rPh sb="40" eb="42">
      <t>ベッシ</t>
    </rPh>
    <rPh sb="57" eb="59">
      <t>メイサイ</t>
    </rPh>
    <rPh sb="59" eb="61">
      <t>イチラン</t>
    </rPh>
    <rPh sb="64" eb="66">
      <t>キサイ</t>
    </rPh>
    <phoneticPr fontId="5"/>
  </si>
  <si>
    <t>（※3）役務作業の内訳について「(別紙4）役務明細（初期費用）」に記載してください</t>
    <rPh sb="4" eb="6">
      <t>エキム</t>
    </rPh>
    <rPh sb="6" eb="8">
      <t>サギョウ</t>
    </rPh>
    <rPh sb="9" eb="11">
      <t>ウチワケ</t>
    </rPh>
    <phoneticPr fontId="5"/>
  </si>
  <si>
    <t>役務費用（ネットワーク設定を含む）</t>
    <rPh sb="11" eb="13">
      <t>セッテイ</t>
    </rPh>
    <rPh sb="14" eb="15">
      <t>フク</t>
    </rPh>
    <phoneticPr fontId="5"/>
  </si>
  <si>
    <t>契約終了時の引継ぎおよびデータ抽出作業</t>
    <rPh sb="0" eb="2">
      <t>ケイヤク</t>
    </rPh>
    <rPh sb="2" eb="4">
      <t>シュウリョウ</t>
    </rPh>
    <rPh sb="4" eb="5">
      <t>ジ</t>
    </rPh>
    <rPh sb="6" eb="8">
      <t>ヒキツ</t>
    </rPh>
    <rPh sb="15" eb="17">
      <t>チュウシュツ</t>
    </rPh>
    <rPh sb="17" eb="19">
      <t>サギョウ</t>
    </rPh>
    <phoneticPr fontId="5"/>
  </si>
  <si>
    <t>契約終了時の現状復帰作業</t>
    <rPh sb="0" eb="2">
      <t>ケイヤク</t>
    </rPh>
    <rPh sb="2" eb="4">
      <t>シュウリョウ</t>
    </rPh>
    <rPh sb="4" eb="5">
      <t>ジ</t>
    </rPh>
    <rPh sb="6" eb="8">
      <t>ゲンジョウ</t>
    </rPh>
    <rPh sb="8" eb="10">
      <t>フッキ</t>
    </rPh>
    <rPh sb="10" eb="12">
      <t>サギョウ</t>
    </rPh>
    <phoneticPr fontId="5"/>
  </si>
  <si>
    <t>導入システムのハードウェア廃棄</t>
    <rPh sb="0" eb="2">
      <t>ドウニュウ</t>
    </rPh>
    <rPh sb="13" eb="15">
      <t>ハイキ</t>
    </rPh>
    <phoneticPr fontId="5"/>
  </si>
  <si>
    <t>（※内訳は必要に応じ追加してください）</t>
    <rPh sb="2" eb="4">
      <t>ウチワケ</t>
    </rPh>
    <phoneticPr fontId="5"/>
  </si>
  <si>
    <t>10年間の運用・保守費用（税抜）</t>
    <rPh sb="2" eb="4">
      <t>ネンカン</t>
    </rPh>
    <rPh sb="5" eb="7">
      <t>ウンヨウ</t>
    </rPh>
    <rPh sb="8" eb="10">
      <t>ホシュ</t>
    </rPh>
    <rPh sb="10" eb="12">
      <t>ヒヨウ</t>
    </rPh>
    <rPh sb="13" eb="15">
      <t>ゼイヌ</t>
    </rPh>
    <phoneticPr fontId="5"/>
  </si>
  <si>
    <t>10年間の運用・保守費用（税込）</t>
    <rPh sb="2" eb="4">
      <t>ネンカン</t>
    </rPh>
    <rPh sb="5" eb="7">
      <t>ウンヨウ</t>
    </rPh>
    <rPh sb="8" eb="10">
      <t>ホシュ</t>
    </rPh>
    <rPh sb="10" eb="12">
      <t>ヒヨウ</t>
    </rPh>
    <rPh sb="13" eb="15">
      <t>ゼイコミ</t>
    </rPh>
    <phoneticPr fontId="5"/>
  </si>
  <si>
    <t>※それぞれの内訳について「（別紙5）保守費用内訳」および「(別紙6）役務明細（運用管理・監視費用）」に記載してください</t>
    <rPh sb="6" eb="8">
      <t>ウチワケ</t>
    </rPh>
    <rPh sb="14" eb="16">
      <t>ベッシ</t>
    </rPh>
    <rPh sb="18" eb="20">
      <t>ホシュ</t>
    </rPh>
    <rPh sb="20" eb="22">
      <t>ヒヨウ</t>
    </rPh>
    <rPh sb="22" eb="24">
      <t>ウチワケ</t>
    </rPh>
    <rPh sb="51" eb="53">
      <t>キサイ</t>
    </rPh>
    <phoneticPr fontId="5"/>
  </si>
  <si>
    <t>コンバータ（DVI⇒SDI）</t>
  </si>
  <si>
    <t>本部高機能ルータ</t>
  </si>
  <si>
    <t>本部L3スイッチ</t>
  </si>
  <si>
    <t>機器収納ラック</t>
  </si>
  <si>
    <t>拠点ルータ</t>
  </si>
  <si>
    <t>RGB分配器</t>
  </si>
  <si>
    <t>コンバータ（RGB⇒DVI）</t>
  </si>
  <si>
    <t>画像符号化装置</t>
  </si>
  <si>
    <t>HDMI/SDIコンバータ</t>
  </si>
  <si>
    <t>ルータ</t>
  </si>
  <si>
    <t>映像分配器</t>
  </si>
  <si>
    <r>
      <t>L2-SW</t>
    </r>
    <r>
      <rPr>
        <sz val="9"/>
        <rFont val="Meiryo UI"/>
        <family val="3"/>
        <charset val="128"/>
      </rPr>
      <t>  </t>
    </r>
  </si>
  <si>
    <t>方向表示/操作用モニタ</t>
  </si>
  <si>
    <t>モニタアーム</t>
  </si>
  <si>
    <t>ブルーレイレコーダー</t>
  </si>
  <si>
    <t>HD-SDI/HDV変換器</t>
  </si>
  <si>
    <t>無線遠隔制御装置</t>
  </si>
  <si>
    <t>制御端局装置</t>
  </si>
  <si>
    <t>電源部</t>
  </si>
  <si>
    <t>制御処理装置</t>
  </si>
  <si>
    <t>制御操作部</t>
  </si>
  <si>
    <t>音声データ受信装置</t>
  </si>
  <si>
    <t>LAN SW</t>
  </si>
  <si>
    <t>ARCNET/LAN変換</t>
  </si>
  <si>
    <t>通信変換器</t>
  </si>
  <si>
    <t>マルチWEBエンコーダ</t>
  </si>
  <si>
    <t>監視処理装置</t>
  </si>
  <si>
    <t>監視操作部</t>
  </si>
  <si>
    <t>無線制御子機</t>
  </si>
  <si>
    <t>86倍ズームレンズ</t>
  </si>
  <si>
    <t>ハウジング</t>
  </si>
  <si>
    <t>ウォッシャーユニット</t>
  </si>
  <si>
    <t>HD一体型カメラ</t>
    <phoneticPr fontId="4"/>
  </si>
  <si>
    <t>30倍ズームレンズ</t>
    <phoneticPr fontId="11"/>
  </si>
  <si>
    <t>ローカル操作器</t>
  </si>
  <si>
    <t>ローカルオペレートパネル</t>
  </si>
  <si>
    <t>ローカルモニタ</t>
  </si>
  <si>
    <t>装置コントローラ</t>
  </si>
  <si>
    <t>時刻補正器</t>
  </si>
  <si>
    <t>タイトルジェネレータ</t>
  </si>
  <si>
    <t>カメラ映像送信装置</t>
  </si>
  <si>
    <t>室内用WEBカメラ</t>
  </si>
  <si>
    <t>屋外用WEBカメラ（ハウジング付き）</t>
    <phoneticPr fontId="11"/>
  </si>
  <si>
    <t>拠点L3スイッチ</t>
  </si>
  <si>
    <t>デジタルI/O装置（遠隔制御LED）</t>
    <rPh sb="10" eb="14">
      <t>エンカクセイギョ</t>
    </rPh>
    <phoneticPr fontId="11"/>
  </si>
  <si>
    <t>遠隔制御エアコン</t>
    <rPh sb="0" eb="4">
      <t>エンカクセイギョ</t>
    </rPh>
    <phoneticPr fontId="11"/>
  </si>
  <si>
    <t>受信用空中線</t>
  </si>
  <si>
    <t>追尾受信高周波部</t>
  </si>
  <si>
    <t>自動追尾回転装置</t>
  </si>
  <si>
    <t>自動追尾受信装置（受信制御部）</t>
  </si>
  <si>
    <t>HD/SDロゴ</t>
  </si>
  <si>
    <t>画像符号化装置（エンコーダ）</t>
  </si>
  <si>
    <t>位置情報復調重畳部</t>
  </si>
  <si>
    <t>電源制御板</t>
  </si>
  <si>
    <t>ＬＡＮ　ＳＷ</t>
  </si>
  <si>
    <t>被制御端局装置</t>
  </si>
  <si>
    <t>映像データー受信装置</t>
  </si>
  <si>
    <t>FS</t>
  </si>
  <si>
    <t>デジタル自動切替部</t>
  </si>
  <si>
    <t>連絡用無線機</t>
  </si>
  <si>
    <t>同軸リレー部</t>
  </si>
  <si>
    <t>切替制御装置</t>
  </si>
  <si>
    <t>連絡用無線機空中線</t>
  </si>
  <si>
    <t>中間更新有無</t>
    <rPh sb="0" eb="2">
      <t>チュウカン</t>
    </rPh>
    <rPh sb="2" eb="4">
      <t>コウシン</t>
    </rPh>
    <rPh sb="4" eb="6">
      <t>ウム</t>
    </rPh>
    <phoneticPr fontId="5"/>
  </si>
  <si>
    <t>・</t>
    <phoneticPr fontId="4"/>
  </si>
  <si>
    <t>数式の入ったセルへの数値の入力は、禁止</t>
    <rPh sb="0" eb="2">
      <t>スウシキ</t>
    </rPh>
    <rPh sb="3" eb="4">
      <t>ハイ</t>
    </rPh>
    <rPh sb="10" eb="12">
      <t>スウチ</t>
    </rPh>
    <rPh sb="13" eb="15">
      <t>ニュウリョク</t>
    </rPh>
    <rPh sb="17" eb="19">
      <t>キンシ</t>
    </rPh>
    <phoneticPr fontId="4"/>
  </si>
  <si>
    <r>
      <rPr>
        <b/>
        <sz val="14"/>
        <rFont val="Meiryo UI"/>
        <family val="3"/>
        <charset val="128"/>
      </rPr>
      <t>（1） 初期費用</t>
    </r>
    <r>
      <rPr>
        <sz val="12"/>
        <rFont val="Meiryo UI"/>
        <family val="3"/>
        <charset val="128"/>
      </rPr>
      <t>（稼働までの開発過程で必要となる一切の費用）</t>
    </r>
    <rPh sb="4" eb="6">
      <t>ショキ</t>
    </rPh>
    <rPh sb="6" eb="8">
      <t>ヒヨウ</t>
    </rPh>
    <rPh sb="9" eb="11">
      <t>カドウ</t>
    </rPh>
    <rPh sb="14" eb="16">
      <t>カイハツ</t>
    </rPh>
    <rPh sb="16" eb="18">
      <t>カテイ</t>
    </rPh>
    <rPh sb="19" eb="21">
      <t>ヒツヨウ</t>
    </rPh>
    <rPh sb="24" eb="26">
      <t>イッサイ</t>
    </rPh>
    <rPh sb="27" eb="29">
      <t>ヒヨウ</t>
    </rPh>
    <phoneticPr fontId="5"/>
  </si>
  <si>
    <t>単体テスト・結合テスト・総合テスト（性能テスト含む）・移行テスト費用</t>
    <rPh sb="0" eb="2">
      <t>タンタイ</t>
    </rPh>
    <rPh sb="6" eb="8">
      <t>ケツゴウ</t>
    </rPh>
    <rPh sb="12" eb="14">
      <t>ソウゴウ</t>
    </rPh>
    <rPh sb="18" eb="20">
      <t>セイノウ</t>
    </rPh>
    <rPh sb="23" eb="24">
      <t>フク</t>
    </rPh>
    <rPh sb="27" eb="29">
      <t>イコウ</t>
    </rPh>
    <rPh sb="32" eb="34">
      <t>ヒヨウ</t>
    </rPh>
    <phoneticPr fontId="5"/>
  </si>
  <si>
    <t>ユーザマニュアル整備・運用マニュアル整備</t>
    <rPh sb="8" eb="10">
      <t>セイビ</t>
    </rPh>
    <rPh sb="11" eb="13">
      <t>ウンヨウ</t>
    </rPh>
    <rPh sb="18" eb="20">
      <t>セイビ</t>
    </rPh>
    <phoneticPr fontId="5"/>
  </si>
  <si>
    <t>ユーザ受入テスト支援・ユーザ教育研修等</t>
    <rPh sb="3" eb="5">
      <t>ウケイレ</t>
    </rPh>
    <rPh sb="8" eb="10">
      <t>シエン</t>
    </rPh>
    <rPh sb="18" eb="19">
      <t>トウ</t>
    </rPh>
    <phoneticPr fontId="5"/>
  </si>
  <si>
    <t>（単位：円）</t>
  </si>
  <si>
    <r>
      <rPr>
        <b/>
        <sz val="14"/>
        <rFont val="Meiryo UI"/>
        <family val="3"/>
        <charset val="128"/>
      </rPr>
      <t>（2） 運用・保守費用（10年）</t>
    </r>
    <r>
      <rPr>
        <sz val="12"/>
        <rFont val="Meiryo UI"/>
        <family val="3"/>
        <charset val="128"/>
      </rPr>
      <t>（稼動後の運用・保守に必要となる一切の費用（10年間の想定金額））</t>
    </r>
    <rPh sb="4" eb="6">
      <t>ウンヨウ</t>
    </rPh>
    <rPh sb="7" eb="9">
      <t>ホシュ</t>
    </rPh>
    <rPh sb="9" eb="11">
      <t>ヒヨウ</t>
    </rPh>
    <rPh sb="14" eb="15">
      <t>ネン</t>
    </rPh>
    <rPh sb="17" eb="19">
      <t>カドウ</t>
    </rPh>
    <rPh sb="19" eb="20">
      <t>ゴ</t>
    </rPh>
    <rPh sb="21" eb="23">
      <t>ウンヨウ</t>
    </rPh>
    <rPh sb="24" eb="26">
      <t>ホシュ</t>
    </rPh>
    <rPh sb="27" eb="29">
      <t>ヒツヨウ</t>
    </rPh>
    <rPh sb="32" eb="34">
      <t>イッサイ</t>
    </rPh>
    <rPh sb="35" eb="37">
      <t>ヒヨウ</t>
    </rPh>
    <rPh sb="40" eb="42">
      <t>ネンカン</t>
    </rPh>
    <rPh sb="43" eb="45">
      <t>ソウテイ</t>
    </rPh>
    <rPh sb="45" eb="47">
      <t>キンガク</t>
    </rPh>
    <phoneticPr fontId="5"/>
  </si>
  <si>
    <r>
      <t>明細、前提条件</t>
    </r>
    <r>
      <rPr>
        <sz val="9"/>
        <rFont val="Meiryo UI"/>
        <family val="3"/>
        <charset val="128"/>
      </rPr>
      <t>（工数で積算した部分は工数（人月）を記載してください。）</t>
    </r>
    <rPh sb="0" eb="2">
      <t>メイサイ</t>
    </rPh>
    <rPh sb="3" eb="5">
      <t>ゼンテイ</t>
    </rPh>
    <rPh sb="5" eb="7">
      <t>ジョウケン</t>
    </rPh>
    <rPh sb="8" eb="10">
      <t>コウスウ</t>
    </rPh>
    <rPh sb="11" eb="13">
      <t>セキサン</t>
    </rPh>
    <rPh sb="15" eb="17">
      <t>ブブン</t>
    </rPh>
    <rPh sb="18" eb="20">
      <t>コウスウ</t>
    </rPh>
    <rPh sb="21" eb="23">
      <t>ニンゲツ</t>
    </rPh>
    <rPh sb="25" eb="27">
      <t>キサイ</t>
    </rPh>
    <phoneticPr fontId="5"/>
  </si>
  <si>
    <r>
      <t>明細、前提条件</t>
    </r>
    <r>
      <rPr>
        <sz val="9"/>
        <rFont val="Meiryo UI"/>
        <family val="3"/>
        <charset val="128"/>
      </rPr>
      <t>（工数で積算した部分は工数（人月）を記載してください。）</t>
    </r>
    <rPh sb="0" eb="2">
      <t>メイサイ</t>
    </rPh>
    <rPh sb="3" eb="5">
      <t>ゼンテイ</t>
    </rPh>
    <rPh sb="5" eb="7">
      <t>ジョウケン</t>
    </rPh>
    <rPh sb="8" eb="10">
      <t>コウスウ</t>
    </rPh>
    <rPh sb="11" eb="13">
      <t>セキサン</t>
    </rPh>
    <rPh sb="15" eb="17">
      <t>ブブン</t>
    </rPh>
    <rPh sb="18" eb="20">
      <t>コウスウ</t>
    </rPh>
    <rPh sb="21" eb="22">
      <t>ニン</t>
    </rPh>
    <rPh sb="22" eb="23">
      <t>ゲツ</t>
    </rPh>
    <rPh sb="25" eb="27">
      <t>キサイ</t>
    </rPh>
    <phoneticPr fontId="5"/>
  </si>
  <si>
    <t>ユーザマニュアル・運用マニュアル整備</t>
    <phoneticPr fontId="5"/>
  </si>
  <si>
    <t>役務については、人日記載とすること</t>
    <rPh sb="0" eb="2">
      <t>エキム</t>
    </rPh>
    <rPh sb="8" eb="9">
      <t>ニン</t>
    </rPh>
    <rPh sb="9" eb="10">
      <t>ニチ</t>
    </rPh>
    <rPh sb="10" eb="12">
      <t>キサイ</t>
    </rPh>
    <phoneticPr fontId="4"/>
  </si>
  <si>
    <t>● 初期費用（稼働までの開発過程で必要となる役務の費用明細）</t>
    <rPh sb="27" eb="29">
      <t>メイサイ</t>
    </rPh>
    <phoneticPr fontId="5"/>
  </si>
  <si>
    <t>（単位：人/日 円)</t>
    <rPh sb="1" eb="3">
      <t>タンイ</t>
    </rPh>
    <rPh sb="4" eb="5">
      <t>ニン</t>
    </rPh>
    <rPh sb="6" eb="7">
      <t>ヒ</t>
    </rPh>
    <rPh sb="8" eb="9">
      <t>エン</t>
    </rPh>
    <phoneticPr fontId="5"/>
  </si>
  <si>
    <t>開発</t>
    <rPh sb="0" eb="2">
      <t>カイハツ</t>
    </rPh>
    <phoneticPr fontId="5"/>
  </si>
  <si>
    <t>工数（人月表記）</t>
    <rPh sb="0" eb="2">
      <t>コウスウ</t>
    </rPh>
    <rPh sb="3" eb="4">
      <t>ニン</t>
    </rPh>
    <rPh sb="4" eb="5">
      <t>ゲツ</t>
    </rPh>
    <rPh sb="5" eb="7">
      <t>ヒョウキ</t>
    </rPh>
    <phoneticPr fontId="5"/>
  </si>
  <si>
    <t>見積根拠・明細資料名など</t>
    <rPh sb="0" eb="2">
      <t>ミツ</t>
    </rPh>
    <rPh sb="2" eb="4">
      <t>コンキョ</t>
    </rPh>
    <rPh sb="5" eb="7">
      <t>メイサイ</t>
    </rPh>
    <rPh sb="7" eb="9">
      <t>シリョウ</t>
    </rPh>
    <rPh sb="9" eb="10">
      <t>メイ</t>
    </rPh>
    <phoneticPr fontId="5"/>
  </si>
  <si>
    <t>ﾌﾟﾛｼﾞｪｸﾄﾏﾈｰｼﾞｬ</t>
    <phoneticPr fontId="5"/>
  </si>
  <si>
    <t>ｼｽﾃﾑｴﾝｼﾞﾆｱ</t>
    <phoneticPr fontId="5"/>
  </si>
  <si>
    <t>単価：</t>
    <rPh sb="0" eb="2">
      <t>タンカ</t>
    </rPh>
    <phoneticPr fontId="5"/>
  </si>
  <si>
    <t>円</t>
    <rPh sb="0" eb="1">
      <t>エン</t>
    </rPh>
    <phoneticPr fontId="5"/>
  </si>
  <si>
    <t>・想定するテストケース数などを記入</t>
    <rPh sb="1" eb="3">
      <t>ソウテイ</t>
    </rPh>
    <rPh sb="11" eb="12">
      <t>スウ</t>
    </rPh>
    <rPh sb="15" eb="17">
      <t>キニュウ</t>
    </rPh>
    <phoneticPr fontId="5"/>
  </si>
  <si>
    <t>・想定するユーザマニュアル一覧などを添付</t>
    <rPh sb="1" eb="3">
      <t>ソウテイ</t>
    </rPh>
    <rPh sb="13" eb="15">
      <t>イチラン</t>
    </rPh>
    <rPh sb="18" eb="20">
      <t>テンプ</t>
    </rPh>
    <phoneticPr fontId="5"/>
  </si>
  <si>
    <t>※必要に応じて，行・列を追加してください。</t>
    <rPh sb="1" eb="3">
      <t>ヒツヨウ</t>
    </rPh>
    <rPh sb="4" eb="5">
      <t>オウ</t>
    </rPh>
    <rPh sb="8" eb="9">
      <t>ギョウ</t>
    </rPh>
    <rPh sb="10" eb="11">
      <t>レツ</t>
    </rPh>
    <rPh sb="12" eb="14">
      <t>ツイカ</t>
    </rPh>
    <phoneticPr fontId="5"/>
  </si>
  <si>
    <t>●運用・保守費用（10年）（稼動後の運用・保守に必要となる役務の費用明細（10年間の想定金額））</t>
    <rPh sb="1" eb="3">
      <t>ウンヨウ</t>
    </rPh>
    <rPh sb="4" eb="6">
      <t>ホシュ</t>
    </rPh>
    <rPh sb="6" eb="8">
      <t>ヒヨウ</t>
    </rPh>
    <rPh sb="13" eb="15">
      <t>カドウ</t>
    </rPh>
    <rPh sb="15" eb="16">
      <t>ゴ</t>
    </rPh>
    <rPh sb="17" eb="19">
      <t>ウンヨウ</t>
    </rPh>
    <rPh sb="20" eb="22">
      <t>ホシュ</t>
    </rPh>
    <rPh sb="23" eb="25">
      <t>ヒツヨウ</t>
    </rPh>
    <rPh sb="28" eb="30">
      <t>エキム</t>
    </rPh>
    <rPh sb="31" eb="33">
      <t>ヒヨウ</t>
    </rPh>
    <rPh sb="33" eb="35">
      <t>メイサイ</t>
    </rPh>
    <rPh sb="39" eb="41">
      <t>ネンカン</t>
    </rPh>
    <rPh sb="41" eb="43">
      <t>ソウテイ</t>
    </rPh>
    <rPh sb="43" eb="45">
      <t>キンガク</t>
    </rPh>
    <phoneticPr fontId="5"/>
  </si>
  <si>
    <t>（単位：人/日 円）</t>
    <rPh sb="1" eb="3">
      <t>タンイ</t>
    </rPh>
    <rPh sb="6" eb="7">
      <t>ヒ</t>
    </rPh>
    <rPh sb="8" eb="9">
      <t>エン</t>
    </rPh>
    <phoneticPr fontId="5"/>
  </si>
  <si>
    <t>運用委託</t>
    <rPh sb="0" eb="2">
      <t>ウンヨウ</t>
    </rPh>
    <rPh sb="2" eb="4">
      <t>イタク</t>
    </rPh>
    <phoneticPr fontId="5"/>
  </si>
  <si>
    <t>ｼｽﾃﾑ管理技術者</t>
    <rPh sb="4" eb="6">
      <t>カンリ</t>
    </rPh>
    <rPh sb="6" eb="9">
      <t>ギジュツシャ</t>
    </rPh>
    <phoneticPr fontId="5"/>
  </si>
  <si>
    <t>ｼｽﾃﾑ運用技術者</t>
    <rPh sb="4" eb="6">
      <t>ウンヨウ</t>
    </rPh>
    <rPh sb="6" eb="9">
      <t>ギジュツシャ</t>
    </rPh>
    <phoneticPr fontId="5"/>
  </si>
  <si>
    <t>専従か否か（○か×で記載してください）</t>
    <rPh sb="0" eb="2">
      <t>センジュウ</t>
    </rPh>
    <rPh sb="3" eb="4">
      <t>イナ</t>
    </rPh>
    <rPh sb="10" eb="12">
      <t>キサイ</t>
    </rPh>
    <phoneticPr fontId="5"/>
  </si>
  <si>
    <t>システム運用管理</t>
    <phoneticPr fontId="5"/>
  </si>
  <si>
    <t>システム定常運用</t>
    <rPh sb="4" eb="6">
      <t>テイジョウ</t>
    </rPh>
    <rPh sb="6" eb="8">
      <t>ウンヨウ</t>
    </rPh>
    <phoneticPr fontId="5"/>
  </si>
  <si>
    <t>ライブラリ管理・構成管理等の維持管理業務</t>
    <rPh sb="5" eb="7">
      <t>カンリ</t>
    </rPh>
    <rPh sb="8" eb="10">
      <t>コウセイ</t>
    </rPh>
    <rPh sb="10" eb="12">
      <t>カンリ</t>
    </rPh>
    <rPh sb="12" eb="13">
      <t>ナド</t>
    </rPh>
    <rPh sb="14" eb="16">
      <t>イジ</t>
    </rPh>
    <rPh sb="16" eb="18">
      <t>カンリ</t>
    </rPh>
    <rPh sb="18" eb="20">
      <t>ギョウム</t>
    </rPh>
    <phoneticPr fontId="5"/>
  </si>
  <si>
    <t>性能管理・リソース管理・システムチューニング</t>
    <rPh sb="0" eb="2">
      <t>セイノウ</t>
    </rPh>
    <rPh sb="2" eb="4">
      <t>カンリ</t>
    </rPh>
    <rPh sb="9" eb="11">
      <t>カンリ</t>
    </rPh>
    <phoneticPr fontId="5"/>
  </si>
  <si>
    <t>ソフトウェアパッチ適用</t>
    <rPh sb="9" eb="11">
      <t>テキヨウ</t>
    </rPh>
    <phoneticPr fontId="5"/>
  </si>
  <si>
    <t>障害対応</t>
    <rPh sb="0" eb="2">
      <t>ショウガイ</t>
    </rPh>
    <rPh sb="2" eb="4">
      <t>タイオウ</t>
    </rPh>
    <phoneticPr fontId="5"/>
  </si>
  <si>
    <t>作業依頼対応</t>
    <rPh sb="0" eb="2">
      <t>サギョウ</t>
    </rPh>
    <rPh sb="2" eb="4">
      <t>イライ</t>
    </rPh>
    <rPh sb="4" eb="6">
      <t>タイオウ</t>
    </rPh>
    <phoneticPr fontId="5"/>
  </si>
  <si>
    <t>問い合わせ対応</t>
    <rPh sb="0" eb="1">
      <t>ト</t>
    </rPh>
    <rPh sb="2" eb="3">
      <t>ア</t>
    </rPh>
    <rPh sb="5" eb="7">
      <t>タイオウ</t>
    </rPh>
    <phoneticPr fontId="5"/>
  </si>
  <si>
    <t>単体テスト･結合テスト・総合テスト・移行テスト</t>
    <rPh sb="0" eb="2">
      <t>タンタイ</t>
    </rPh>
    <rPh sb="6" eb="8">
      <t>ケツゴウ</t>
    </rPh>
    <rPh sb="12" eb="14">
      <t>ソウゴウ</t>
    </rPh>
    <rPh sb="18" eb="20">
      <t>イコウ</t>
    </rPh>
    <phoneticPr fontId="5"/>
  </si>
  <si>
    <t>ユーザ受入テスト支援・ユーザ教育研修</t>
    <rPh sb="3" eb="4">
      <t>ウ</t>
    </rPh>
    <rPh sb="4" eb="5">
      <t>イ</t>
    </rPh>
    <rPh sb="8" eb="10">
      <t>シエン</t>
    </rPh>
    <phoneticPr fontId="5"/>
  </si>
  <si>
    <t>共通</t>
    <rPh sb="0" eb="2">
      <t>キョウツウ</t>
    </rPh>
    <phoneticPr fontId="4"/>
  </si>
  <si>
    <t>初期費用</t>
    <rPh sb="0" eb="4">
      <t>ショキヒヨウ</t>
    </rPh>
    <phoneticPr fontId="4"/>
  </si>
  <si>
    <t>ヘルプデスク</t>
    <phoneticPr fontId="5"/>
  </si>
  <si>
    <t>問い合わせ対応</t>
    <rPh sb="0" eb="1">
      <t>ト</t>
    </rPh>
    <rPh sb="2" eb="3">
      <t>ア</t>
    </rPh>
    <rPh sb="5" eb="7">
      <t>タイオウ</t>
    </rPh>
    <phoneticPr fontId="4"/>
  </si>
  <si>
    <t>運用管理・監視費用</t>
    <rPh sb="0" eb="2">
      <t>ウンヨウ</t>
    </rPh>
    <rPh sb="2" eb="4">
      <t>カンリ</t>
    </rPh>
    <rPh sb="5" eb="7">
      <t>カンシ</t>
    </rPh>
    <rPh sb="7" eb="9">
      <t>ヒヨウ</t>
    </rPh>
    <phoneticPr fontId="5"/>
  </si>
  <si>
    <t>運用保守</t>
    <rPh sb="0" eb="2">
      <t>ウンヨウ</t>
    </rPh>
    <rPh sb="2" eb="4">
      <t>ホシュ</t>
    </rPh>
    <phoneticPr fontId="4"/>
  </si>
  <si>
    <t>中間更新</t>
    <rPh sb="0" eb="4">
      <t>チュウカンコウシン</t>
    </rPh>
    <phoneticPr fontId="4"/>
  </si>
  <si>
    <t>費用項目へ複数の項目を含めた合算数値の記載は、禁止</t>
    <rPh sb="0" eb="2">
      <t>ヒヨウ</t>
    </rPh>
    <rPh sb="2" eb="4">
      <t>コウモク</t>
    </rPh>
    <rPh sb="5" eb="7">
      <t>フクスウ</t>
    </rPh>
    <rPh sb="8" eb="10">
      <t>コウモク</t>
    </rPh>
    <rPh sb="11" eb="12">
      <t>フク</t>
    </rPh>
    <rPh sb="14" eb="16">
      <t>ガッサン</t>
    </rPh>
    <rPh sb="16" eb="18">
      <t>スウチ</t>
    </rPh>
    <rPh sb="19" eb="21">
      <t>キサイ</t>
    </rPh>
    <rPh sb="23" eb="25">
      <t>キンシ</t>
    </rPh>
    <phoneticPr fontId="4"/>
  </si>
  <si>
    <t>（別紙3）ハードウェア明細一覧および、（別紙3）ソフトウェア明細一覧において、中間更新で更新が必要となる機器について、〇（中間更新が必要）×（中間更新が不要）をつけること。</t>
    <rPh sb="39" eb="43">
      <t>チュウカンコウシン</t>
    </rPh>
    <rPh sb="44" eb="46">
      <t>コウシン</t>
    </rPh>
    <rPh sb="47" eb="49">
      <t>ヒツヨウ</t>
    </rPh>
    <rPh sb="52" eb="54">
      <t>キキ</t>
    </rPh>
    <rPh sb="61" eb="65">
      <t>チュウカンコウシン</t>
    </rPh>
    <rPh sb="66" eb="68">
      <t>ヒツヨウ</t>
    </rPh>
    <rPh sb="71" eb="75">
      <t>チュウカンコウシン</t>
    </rPh>
    <rPh sb="76" eb="78">
      <t>フヨウ</t>
    </rPh>
    <phoneticPr fontId="4"/>
  </si>
  <si>
    <t>ー</t>
    <phoneticPr fontId="4"/>
  </si>
  <si>
    <r>
      <t>（3） 機器更新費用</t>
    </r>
    <r>
      <rPr>
        <sz val="12"/>
        <rFont val="Meiryo UI"/>
        <family val="3"/>
        <charset val="128"/>
      </rPr>
      <t>（機器更新に係るハードウェア、ソフトウェア、役務等の一切の費用）</t>
    </r>
    <rPh sb="4" eb="6">
      <t>キキ</t>
    </rPh>
    <rPh sb="6" eb="8">
      <t>コウシン</t>
    </rPh>
    <rPh sb="8" eb="10">
      <t>ヒヨウ</t>
    </rPh>
    <rPh sb="11" eb="13">
      <t>キキ</t>
    </rPh>
    <rPh sb="13" eb="15">
      <t>コウシン</t>
    </rPh>
    <rPh sb="16" eb="17">
      <t>カカ</t>
    </rPh>
    <rPh sb="32" eb="34">
      <t>エキム</t>
    </rPh>
    <rPh sb="34" eb="35">
      <t>トウ</t>
    </rPh>
    <rPh sb="36" eb="38">
      <t>イッサイ</t>
    </rPh>
    <rPh sb="39" eb="41">
      <t>ヒヨウ</t>
    </rPh>
    <phoneticPr fontId="5"/>
  </si>
  <si>
    <t>中間更新有無</t>
    <rPh sb="0" eb="4">
      <t>チュウカンコウシン</t>
    </rPh>
    <rPh sb="4" eb="6">
      <t>ウム</t>
    </rPh>
    <phoneticPr fontId="5"/>
  </si>
  <si>
    <t>中間更新対象   ：〇
中間更新非対称：×</t>
    <rPh sb="0" eb="2">
      <t>チュウカン</t>
    </rPh>
    <rPh sb="2" eb="4">
      <t>コウシン</t>
    </rPh>
    <rPh sb="4" eb="6">
      <t>タイショウ</t>
    </rPh>
    <rPh sb="12" eb="14">
      <t>チュウカン</t>
    </rPh>
    <rPh sb="14" eb="16">
      <t>コウシン</t>
    </rPh>
    <rPh sb="16" eb="19">
      <t>ヒタイショウ</t>
    </rPh>
    <phoneticPr fontId="5"/>
  </si>
  <si>
    <t>記載ルール事項</t>
    <phoneticPr fontId="4"/>
  </si>
  <si>
    <t>（様式１）概算見積書</t>
    <phoneticPr fontId="4"/>
  </si>
  <si>
    <t>映像情報の配信</t>
    <rPh sb="0" eb="2">
      <t>エイゾウ</t>
    </rPh>
    <rPh sb="2" eb="4">
      <t>ジョウホウ</t>
    </rPh>
    <rPh sb="5" eb="7">
      <t>ハイシン</t>
    </rPh>
    <phoneticPr fontId="5"/>
  </si>
  <si>
    <t>高所カメラ、ヘリテレ映像等の投影</t>
    <phoneticPr fontId="4"/>
  </si>
  <si>
    <t>411-1</t>
  </si>
  <si>
    <t>411-2</t>
  </si>
  <si>
    <t>411-3</t>
  </si>
  <si>
    <t>411-4</t>
  </si>
  <si>
    <t>411-5</t>
  </si>
  <si>
    <t>411-6</t>
  </si>
  <si>
    <t>412-1</t>
  </si>
  <si>
    <t>412-2</t>
  </si>
  <si>
    <t>412-3</t>
  </si>
  <si>
    <t>412-4</t>
  </si>
  <si>
    <t>413-1</t>
  </si>
  <si>
    <t>413-2</t>
  </si>
  <si>
    <t>413-3</t>
  </si>
  <si>
    <t>413-4</t>
  </si>
  <si>
    <t>413-5</t>
  </si>
  <si>
    <t>413-6</t>
  </si>
  <si>
    <t>413-7</t>
  </si>
  <si>
    <t>413-8</t>
  </si>
  <si>
    <t>413-9</t>
  </si>
  <si>
    <t>414-1</t>
  </si>
  <si>
    <t>414-2</t>
  </si>
  <si>
    <t>414-3</t>
  </si>
  <si>
    <t>415-1</t>
  </si>
  <si>
    <t>415-2</t>
  </si>
  <si>
    <t>415-3</t>
  </si>
  <si>
    <t>416-1</t>
  </si>
  <si>
    <t>416-2</t>
  </si>
  <si>
    <t>416-3</t>
  </si>
  <si>
    <t>416-4</t>
  </si>
  <si>
    <t>機器No</t>
    <rPh sb="0" eb="2">
      <t>キキ</t>
    </rPh>
    <phoneticPr fontId="4"/>
  </si>
  <si>
    <t>大分類</t>
    <rPh sb="0" eb="3">
      <t>ダイブンルイ</t>
    </rPh>
    <phoneticPr fontId="4"/>
  </si>
  <si>
    <t>中分類</t>
    <rPh sb="0" eb="1">
      <t>チュウ</t>
    </rPh>
    <rPh sb="1" eb="3">
      <t>ブンルイ</t>
    </rPh>
    <phoneticPr fontId="4"/>
  </si>
  <si>
    <t>高所監視カメラ</t>
    <rPh sb="0" eb="2">
      <t>コウショ</t>
    </rPh>
    <rPh sb="2" eb="4">
      <t>カンシ</t>
    </rPh>
    <phoneticPr fontId="11"/>
  </si>
  <si>
    <t>（様式１）概算見積書 別紙3　ハードウェア明細一覧</t>
    <rPh sb="11" eb="13">
      <t>ベッシ</t>
    </rPh>
    <rPh sb="21" eb="23">
      <t>メイサイ</t>
    </rPh>
    <rPh sb="23" eb="25">
      <t>イチラン</t>
    </rPh>
    <phoneticPr fontId="5"/>
  </si>
  <si>
    <t>（様式１）概算見積書 別紙3　ソフトウェア明細一覧</t>
    <rPh sb="11" eb="13">
      <t>ベッシ</t>
    </rPh>
    <rPh sb="21" eb="23">
      <t>メイサイ</t>
    </rPh>
    <rPh sb="23" eb="25">
      <t>イチラン</t>
    </rPh>
    <phoneticPr fontId="5"/>
  </si>
  <si>
    <t>（様式１）概算見積書　 (別紙4）役務明細（初期費用）</t>
    <phoneticPr fontId="5"/>
  </si>
  <si>
    <t>（様式１）概算見積書 　(別紙5）役務明細（運用管理・監視費用）</t>
    <phoneticPr fontId="5"/>
  </si>
  <si>
    <t>消防映像系システム</t>
    <rPh sb="0" eb="2">
      <t>ショウボウ</t>
    </rPh>
    <rPh sb="2" eb="4">
      <t>エイゾウ</t>
    </rPh>
    <rPh sb="4" eb="5">
      <t>ケイ</t>
    </rPh>
    <phoneticPr fontId="5"/>
  </si>
  <si>
    <t>(別紙5）役務明細（運用管理・監視費用）については、各項目の記載をすること。また、問い合わせ対応・ベルプデスクについては異なるため、詳細は、運用保守要件を確認すること。</t>
    <rPh sb="26" eb="29">
      <t>カクコウモク</t>
    </rPh>
    <rPh sb="30" eb="32">
      <t>キサイ</t>
    </rPh>
    <rPh sb="41" eb="42">
      <t>ト</t>
    </rPh>
    <rPh sb="43" eb="44">
      <t>ア</t>
    </rPh>
    <rPh sb="46" eb="48">
      <t>タイオウ</t>
    </rPh>
    <rPh sb="60" eb="61">
      <t>コト</t>
    </rPh>
    <rPh sb="66" eb="68">
      <t>ショウサイ</t>
    </rPh>
    <rPh sb="70" eb="72">
      <t>ウンヨウ</t>
    </rPh>
    <rPh sb="72" eb="74">
      <t>ホシュ</t>
    </rPh>
    <rPh sb="74" eb="76">
      <t>ヨウケン</t>
    </rPh>
    <rPh sb="77" eb="79">
      <t>カクニン</t>
    </rPh>
    <phoneticPr fontId="4"/>
  </si>
  <si>
    <t>型名</t>
    <rPh sb="0" eb="2">
      <t>カタメイ</t>
    </rPh>
    <phoneticPr fontId="4"/>
  </si>
  <si>
    <t>-</t>
    <phoneticPr fontId="4"/>
  </si>
  <si>
    <t>例</t>
    <rPh sb="0" eb="1">
      <t>レイ</t>
    </rPh>
    <phoneticPr fontId="4"/>
  </si>
  <si>
    <t>標準保守費用
（年額）</t>
    <rPh sb="0" eb="2">
      <t>ヒョウジュン</t>
    </rPh>
    <rPh sb="2" eb="4">
      <t>ホシュ</t>
    </rPh>
    <rPh sb="4" eb="6">
      <t>ヒヨウ</t>
    </rPh>
    <rPh sb="8" eb="10">
      <t>ネンガク</t>
    </rPh>
    <phoneticPr fontId="5"/>
  </si>
  <si>
    <t>超高倍率ズームカメラ（ワールドビル）</t>
    <rPh sb="0" eb="1">
      <t>チョウ</t>
    </rPh>
    <rPh sb="1" eb="4">
      <t>コウバイリツ</t>
    </rPh>
    <phoneticPr fontId="11"/>
  </si>
  <si>
    <t>高倍率ズームカメラ（鉢伏）</t>
    <rPh sb="0" eb="3">
      <t>コウバイリツ</t>
    </rPh>
    <rPh sb="10" eb="11">
      <t>ハチ</t>
    </rPh>
    <rPh sb="11" eb="12">
      <t>フセ</t>
    </rPh>
    <phoneticPr fontId="11"/>
  </si>
  <si>
    <t>高倍率ズームカメラ（畑山）</t>
    <rPh sb="0" eb="3">
      <t>コウバイリツ</t>
    </rPh>
    <rPh sb="10" eb="12">
      <t>ハタケヤマ</t>
    </rPh>
    <phoneticPr fontId="11"/>
  </si>
  <si>
    <t>高倍率ズームカメラ（雌岡）</t>
    <rPh sb="0" eb="3">
      <t>コウバイリツ</t>
    </rPh>
    <rPh sb="10" eb="11">
      <t>メス</t>
    </rPh>
    <rPh sb="11" eb="12">
      <t>オカ</t>
    </rPh>
    <phoneticPr fontId="11"/>
  </si>
  <si>
    <t>高倍率ズームカメラ（鈴蘭）</t>
    <rPh sb="0" eb="3">
      <t>コウバイリツ</t>
    </rPh>
    <rPh sb="10" eb="12">
      <t>スズラン</t>
    </rPh>
    <phoneticPr fontId="11"/>
  </si>
  <si>
    <t>高倍率ズームカメラ（摩耶）</t>
    <rPh sb="0" eb="3">
      <t>コウバイリツ</t>
    </rPh>
    <rPh sb="10" eb="12">
      <t>マヤ</t>
    </rPh>
    <phoneticPr fontId="11"/>
  </si>
  <si>
    <t>映像配信部（ワールドビル）</t>
    <rPh sb="0" eb="5">
      <t>エイゾウハイシンブ</t>
    </rPh>
    <phoneticPr fontId="11"/>
  </si>
  <si>
    <t>映像配信部（鉢伏）</t>
    <rPh sb="0" eb="5">
      <t>エイゾウハイシンブ</t>
    </rPh>
    <rPh sb="6" eb="8">
      <t>ハチフセ</t>
    </rPh>
    <phoneticPr fontId="11"/>
  </si>
  <si>
    <t>映像配信部（畑山）</t>
    <rPh sb="0" eb="5">
      <t>エイゾウハイシンブ</t>
    </rPh>
    <rPh sb="6" eb="8">
      <t>ハタケヤマ</t>
    </rPh>
    <phoneticPr fontId="11"/>
  </si>
  <si>
    <t>映像配信部（雌岡）</t>
    <rPh sb="0" eb="5">
      <t>エイゾウハイシンブ</t>
    </rPh>
    <rPh sb="6" eb="7">
      <t>メス</t>
    </rPh>
    <rPh sb="7" eb="8">
      <t>オカ</t>
    </rPh>
    <phoneticPr fontId="11"/>
  </si>
  <si>
    <t>映像配信部（鈴蘭）</t>
    <rPh sb="0" eb="5">
      <t>エイゾウハイシンブ</t>
    </rPh>
    <rPh sb="6" eb="8">
      <t>スズラン</t>
    </rPh>
    <phoneticPr fontId="11"/>
  </si>
  <si>
    <t>映像配信部（摩耶）</t>
    <rPh sb="0" eb="5">
      <t>エイゾウハイシンブ</t>
    </rPh>
    <rPh sb="6" eb="8">
      <t>マヤ</t>
    </rPh>
    <phoneticPr fontId="11"/>
  </si>
  <si>
    <t>Webカメラ（ワールドビル）</t>
    <phoneticPr fontId="11"/>
  </si>
  <si>
    <t>Webカメラ（鉢伏）</t>
    <rPh sb="7" eb="9">
      <t>ハチフセ</t>
    </rPh>
    <phoneticPr fontId="11"/>
  </si>
  <si>
    <t>Webカメラ（畑山）</t>
    <rPh sb="7" eb="9">
      <t>ハタケヤマ</t>
    </rPh>
    <phoneticPr fontId="11"/>
  </si>
  <si>
    <t>Webカメラ（雌岡）</t>
    <rPh sb="7" eb="8">
      <t>メス</t>
    </rPh>
    <rPh sb="8" eb="9">
      <t>オカ</t>
    </rPh>
    <phoneticPr fontId="11"/>
  </si>
  <si>
    <t>Webカメラ（鈴蘭）</t>
    <rPh sb="7" eb="9">
      <t>スズラン</t>
    </rPh>
    <phoneticPr fontId="11"/>
  </si>
  <si>
    <t>Webカメラ（摩耶）</t>
    <rPh sb="7" eb="9">
      <t>マヤ</t>
    </rPh>
    <phoneticPr fontId="11"/>
  </si>
  <si>
    <t>Webカメラ（東クリーン）</t>
    <rPh sb="7" eb="8">
      <t>ヒガシ</t>
    </rPh>
    <phoneticPr fontId="11"/>
  </si>
  <si>
    <t>ネットワーク（ワールド）</t>
    <phoneticPr fontId="11"/>
  </si>
  <si>
    <t>ネットワーク（鉢伏）</t>
    <rPh sb="7" eb="9">
      <t>ハチフセ</t>
    </rPh>
    <phoneticPr fontId="11"/>
  </si>
  <si>
    <t>ネットワーク（畑山）</t>
    <rPh sb="7" eb="9">
      <t>ハタケヤマ</t>
    </rPh>
    <phoneticPr fontId="11"/>
  </si>
  <si>
    <t>ネットワーク（雌岡）</t>
    <rPh sb="7" eb="9">
      <t>メスオカ</t>
    </rPh>
    <phoneticPr fontId="11"/>
  </si>
  <si>
    <t>ネットワーク（鈴蘭）</t>
    <rPh sb="7" eb="9">
      <t>スズラン</t>
    </rPh>
    <phoneticPr fontId="11"/>
  </si>
  <si>
    <t>ネットワーク（摩耶）</t>
    <rPh sb="7" eb="9">
      <t>マヤ</t>
    </rPh>
    <phoneticPr fontId="11"/>
  </si>
  <si>
    <t>拠点独自設備（ワールドビル）</t>
    <rPh sb="0" eb="6">
      <t>キョテンドクジセツビ</t>
    </rPh>
    <phoneticPr fontId="11"/>
  </si>
  <si>
    <t>拠点独自設備（鉢伏）</t>
    <rPh sb="0" eb="6">
      <t>キョテンドクジセツビ</t>
    </rPh>
    <rPh sb="7" eb="9">
      <t>ハチフセ</t>
    </rPh>
    <phoneticPr fontId="11"/>
  </si>
  <si>
    <t>拠点独自設備（畑山）</t>
    <rPh sb="0" eb="6">
      <t>キョテンドクジセツビ</t>
    </rPh>
    <rPh sb="7" eb="9">
      <t>ハタケヤマ</t>
    </rPh>
    <phoneticPr fontId="11"/>
  </si>
  <si>
    <t>拠点独自設備（雌岡）</t>
    <rPh sb="0" eb="6">
      <t>キョテンドクジセツビ</t>
    </rPh>
    <rPh sb="7" eb="8">
      <t>メス</t>
    </rPh>
    <rPh sb="8" eb="9">
      <t>オカ</t>
    </rPh>
    <phoneticPr fontId="11"/>
  </si>
  <si>
    <t>拠点独自設備（鈴蘭）</t>
    <rPh sb="0" eb="6">
      <t>キョテンドクジセツビ</t>
    </rPh>
    <rPh sb="7" eb="9">
      <t>スズラン</t>
    </rPh>
    <phoneticPr fontId="11"/>
  </si>
  <si>
    <t>拠点独自設備（摩耶）</t>
    <rPh sb="0" eb="6">
      <t>キョテンドクジセツビ</t>
    </rPh>
    <rPh sb="7" eb="9">
      <t>マヤ</t>
    </rPh>
    <phoneticPr fontId="11"/>
  </si>
  <si>
    <t>拠点独自設備（東クリーン）</t>
    <rPh sb="0" eb="6">
      <t>キョテンドクジセツビ</t>
    </rPh>
    <rPh sb="7" eb="8">
      <t>ヒガシ</t>
    </rPh>
    <phoneticPr fontId="11"/>
  </si>
  <si>
    <t>旋回雲台（超高倍率ズームカメラ）</t>
    <rPh sb="5" eb="9">
      <t>チョウコウバイリツ</t>
    </rPh>
    <phoneticPr fontId="11"/>
  </si>
  <si>
    <t>旋回雲台（高倍率ズームカメラ）</t>
  </si>
  <si>
    <t>旋回雲台（高倍率ズームカメラ）</t>
    <rPh sb="5" eb="8">
      <t>コウバイリツ</t>
    </rPh>
    <phoneticPr fontId="4"/>
  </si>
  <si>
    <t>Webカメラ制御システム</t>
    <rPh sb="6" eb="8">
      <t>セイギョ</t>
    </rPh>
    <phoneticPr fontId="2"/>
  </si>
  <si>
    <t>ヘリテレ制御システム（神戸市本部）</t>
    <rPh sb="4" eb="6">
      <t>セイギョ</t>
    </rPh>
    <rPh sb="11" eb="14">
      <t>コウベシ</t>
    </rPh>
    <rPh sb="14" eb="16">
      <t>ホンブ</t>
    </rPh>
    <phoneticPr fontId="2"/>
  </si>
  <si>
    <t>事務室</t>
    <rPh sb="0" eb="3">
      <t>ジムシツ</t>
    </rPh>
    <phoneticPr fontId="4"/>
  </si>
  <si>
    <t>監視カメラ制御システム（神戸市本部）</t>
    <rPh sb="0" eb="2">
      <t>カンシ</t>
    </rPh>
    <rPh sb="5" eb="7">
      <t>セイギョ</t>
    </rPh>
    <rPh sb="12" eb="15">
      <t>コウベシ</t>
    </rPh>
    <rPh sb="15" eb="17">
      <t>ホンブ</t>
    </rPh>
    <phoneticPr fontId="11"/>
  </si>
  <si>
    <t>操作PC（神戸市本部）</t>
    <rPh sb="5" eb="8">
      <t>コウベシ</t>
    </rPh>
    <rPh sb="8" eb="10">
      <t>ホンブ</t>
    </rPh>
    <phoneticPr fontId="4"/>
  </si>
  <si>
    <t>操作PC（三田市本部）</t>
    <rPh sb="5" eb="8">
      <t>サンダシ</t>
    </rPh>
    <rPh sb="8" eb="10">
      <t>ホンブ</t>
    </rPh>
    <phoneticPr fontId="4"/>
  </si>
  <si>
    <t>合計数</t>
    <rPh sb="0" eb="2">
      <t>ゴウケイ</t>
    </rPh>
    <rPh sb="2" eb="3">
      <t>スウ</t>
    </rPh>
    <phoneticPr fontId="5"/>
  </si>
  <si>
    <t>401-1</t>
  </si>
  <si>
    <t>402-2</t>
  </si>
  <si>
    <t>401-3</t>
  </si>
  <si>
    <t>401-4</t>
  </si>
  <si>
    <t>402-1</t>
  </si>
  <si>
    <t>402-3</t>
  </si>
  <si>
    <t>402-4</t>
  </si>
  <si>
    <t>402-5</t>
  </si>
  <si>
    <t>402-6</t>
  </si>
  <si>
    <t>402-7</t>
  </si>
  <si>
    <t>402-8</t>
  </si>
  <si>
    <t>402-9</t>
  </si>
  <si>
    <t>402-10</t>
  </si>
  <si>
    <t>402-11</t>
  </si>
  <si>
    <t>402-12</t>
  </si>
  <si>
    <t>402-13</t>
  </si>
  <si>
    <t>402-14</t>
  </si>
  <si>
    <t>402-15</t>
  </si>
  <si>
    <t>403-1</t>
  </si>
  <si>
    <t>403-2</t>
  </si>
  <si>
    <t>403-3</t>
  </si>
  <si>
    <t>403-4</t>
  </si>
  <si>
    <t>403-5</t>
  </si>
  <si>
    <t>403-6</t>
  </si>
  <si>
    <t>403-7</t>
  </si>
  <si>
    <t>403-8</t>
  </si>
  <si>
    <t>403-9</t>
  </si>
  <si>
    <t>403-10</t>
  </si>
  <si>
    <t>403-11</t>
  </si>
  <si>
    <t>403-12</t>
  </si>
  <si>
    <t>403-13</t>
  </si>
  <si>
    <t>403-14</t>
  </si>
  <si>
    <t>403-15</t>
  </si>
  <si>
    <t>404-1</t>
  </si>
  <si>
    <t>404-2</t>
  </si>
  <si>
    <t>404-3</t>
  </si>
  <si>
    <t>映像システム</t>
    <rPh sb="0" eb="2">
      <t>エイゾウ</t>
    </rPh>
    <phoneticPr fontId="11"/>
  </si>
  <si>
    <t>自動追尾受信装置（空中線操作部）</t>
  </si>
  <si>
    <t>文字発生部（デジタル）   </t>
  </si>
  <si>
    <t>航空機動隊設備</t>
    <rPh sb="0" eb="5">
      <t>コウクウキドウタイ</t>
    </rPh>
    <rPh sb="5" eb="7">
      <t>セツビ</t>
    </rPh>
    <phoneticPr fontId="11"/>
  </si>
  <si>
    <t>ヘリテレ</t>
    <phoneticPr fontId="4"/>
  </si>
  <si>
    <t>ヘリテレ連絡用無線受信基地局（鉢伏）</t>
    <rPh sb="4" eb="9">
      <t>レンラクヨウムセン</t>
    </rPh>
    <rPh sb="9" eb="11">
      <t>ジュシン</t>
    </rPh>
    <rPh sb="11" eb="14">
      <t>キチキョク</t>
    </rPh>
    <rPh sb="15" eb="17">
      <t>ハチブセ</t>
    </rPh>
    <phoneticPr fontId="11"/>
  </si>
  <si>
    <t>ヘリテレ連絡用無線受信基地局（畑山）</t>
    <rPh sb="4" eb="9">
      <t>レンラクヨウムセン</t>
    </rPh>
    <rPh sb="9" eb="11">
      <t>ジュシン</t>
    </rPh>
    <rPh sb="11" eb="14">
      <t>キチキョク</t>
    </rPh>
    <rPh sb="15" eb="17">
      <t>ハタヤマ</t>
    </rPh>
    <phoneticPr fontId="11"/>
  </si>
  <si>
    <t>421-1</t>
  </si>
  <si>
    <t>421-2</t>
  </si>
  <si>
    <t>421-3</t>
  </si>
  <si>
    <t>421-4</t>
  </si>
  <si>
    <t>421-5</t>
  </si>
  <si>
    <t>421-6</t>
  </si>
  <si>
    <t>421-7</t>
  </si>
  <si>
    <t>421-8</t>
  </si>
  <si>
    <t>421-9</t>
  </si>
  <si>
    <t>421-10</t>
  </si>
  <si>
    <t>421-11</t>
  </si>
  <si>
    <t>421-12</t>
  </si>
  <si>
    <t>421-13</t>
  </si>
  <si>
    <t>421-14</t>
  </si>
  <si>
    <t>421-15</t>
  </si>
  <si>
    <t>421-16</t>
  </si>
  <si>
    <t>421-17</t>
  </si>
  <si>
    <t>421-18</t>
  </si>
  <si>
    <t>422-2</t>
  </si>
  <si>
    <t>422-3</t>
  </si>
  <si>
    <t>422-4</t>
  </si>
  <si>
    <t>422-5</t>
  </si>
  <si>
    <t>422-6</t>
  </si>
  <si>
    <t>423-1</t>
  </si>
  <si>
    <t>423-2</t>
  </si>
  <si>
    <t>423-3</t>
  </si>
  <si>
    <t>423-4</t>
  </si>
  <si>
    <t>423-5</t>
  </si>
  <si>
    <t>423-6</t>
  </si>
  <si>
    <t>423-7</t>
  </si>
  <si>
    <t>423-8</t>
  </si>
  <si>
    <t>423-9</t>
  </si>
  <si>
    <t>423-10</t>
  </si>
  <si>
    <t>423-11</t>
  </si>
  <si>
    <t>423-12</t>
  </si>
  <si>
    <t>423-13</t>
  </si>
  <si>
    <t>423-14</t>
  </si>
  <si>
    <t>423-15</t>
  </si>
  <si>
    <t>423-16</t>
  </si>
  <si>
    <t>423-17</t>
  </si>
  <si>
    <t>423-18</t>
  </si>
  <si>
    <t>ヘリテレ受信基地局（鉢伏）</t>
    <rPh sb="4" eb="6">
      <t>ジュシン</t>
    </rPh>
    <rPh sb="6" eb="9">
      <t>キチキョク</t>
    </rPh>
    <rPh sb="10" eb="12">
      <t>ハチブセ</t>
    </rPh>
    <phoneticPr fontId="11"/>
  </si>
  <si>
    <t>ヘリテレ受信基地局（畑山）</t>
    <rPh sb="4" eb="6">
      <t>ジュシン</t>
    </rPh>
    <rPh sb="6" eb="9">
      <t>キチキョク</t>
    </rPh>
    <rPh sb="10" eb="12">
      <t>ハタケヤマ</t>
    </rPh>
    <phoneticPr fontId="11"/>
  </si>
  <si>
    <t>422-1</t>
    <phoneticPr fontId="11"/>
  </si>
  <si>
    <t>設計費</t>
    <rPh sb="0" eb="3">
      <t>セッケイヒ</t>
    </rPh>
    <phoneticPr fontId="5"/>
  </si>
  <si>
    <t>現地作業費</t>
    <rPh sb="0" eb="2">
      <t>ゲンチ</t>
    </rPh>
    <rPh sb="2" eb="4">
      <t>サギョウ</t>
    </rPh>
    <rPh sb="4" eb="5">
      <t>ヒ</t>
    </rPh>
    <phoneticPr fontId="5"/>
  </si>
  <si>
    <t>機器設定</t>
    <rPh sb="0" eb="2">
      <t>キキ</t>
    </rPh>
    <rPh sb="2" eb="4">
      <t>セッテイ</t>
    </rPh>
    <phoneticPr fontId="5"/>
  </si>
  <si>
    <t>その他（諸経費）</t>
    <rPh sb="2" eb="3">
      <t>タ</t>
    </rPh>
    <rPh sb="4" eb="7">
      <t>ショケイヒ</t>
    </rPh>
    <phoneticPr fontId="5"/>
  </si>
  <si>
    <t>機器搬入</t>
    <rPh sb="0" eb="2">
      <t>キキ</t>
    </rPh>
    <rPh sb="2" eb="4">
      <t>ハンニュウ</t>
    </rPh>
    <phoneticPr fontId="5"/>
  </si>
  <si>
    <t>機器設置</t>
    <rPh sb="0" eb="2">
      <t>キキ</t>
    </rPh>
    <rPh sb="2" eb="4">
      <t>セッチ</t>
    </rPh>
    <phoneticPr fontId="5"/>
  </si>
  <si>
    <t>システム設計費（現地調査含む）</t>
    <rPh sb="4" eb="7">
      <t>セッケイヒ</t>
    </rPh>
    <rPh sb="8" eb="10">
      <t>ゲンチ</t>
    </rPh>
    <rPh sb="10" eb="12">
      <t>チョウサ</t>
    </rPh>
    <rPh sb="12" eb="13">
      <t>フク</t>
    </rPh>
    <phoneticPr fontId="5"/>
  </si>
  <si>
    <t>廃棄物処理</t>
    <rPh sb="0" eb="3">
      <t>ハイキブツ</t>
    </rPh>
    <rPh sb="3" eb="5">
      <t>ショリ</t>
    </rPh>
    <phoneticPr fontId="5"/>
  </si>
  <si>
    <t>高所監視カメラシステム保守</t>
    <rPh sb="0" eb="2">
      <t>コウショ</t>
    </rPh>
    <rPh sb="2" eb="4">
      <t>カンシ</t>
    </rPh>
    <rPh sb="11" eb="13">
      <t>ホシュ</t>
    </rPh>
    <phoneticPr fontId="5"/>
  </si>
  <si>
    <t>映像システム保守</t>
    <rPh sb="0" eb="2">
      <t>エイゾウ</t>
    </rPh>
    <rPh sb="6" eb="8">
      <t>ホシュ</t>
    </rPh>
    <phoneticPr fontId="5"/>
  </si>
  <si>
    <t>ヘリコプター画像伝送システム保守</t>
    <phoneticPr fontId="5"/>
  </si>
  <si>
    <t>ネットワーク関連保守</t>
    <rPh sb="6" eb="8">
      <t>カンレン</t>
    </rPh>
    <rPh sb="8" eb="10">
      <t>ホシュ</t>
    </rPh>
    <phoneticPr fontId="5"/>
  </si>
  <si>
    <t>設計</t>
    <rPh sb="0" eb="2">
      <t>セッケイ</t>
    </rPh>
    <phoneticPr fontId="5"/>
  </si>
  <si>
    <t>高所監視カメラシステム</t>
    <rPh sb="0" eb="2">
      <t>コウショ</t>
    </rPh>
    <rPh sb="2" eb="4">
      <t>カンシ</t>
    </rPh>
    <phoneticPr fontId="5"/>
  </si>
  <si>
    <t>映像システム</t>
    <rPh sb="0" eb="2">
      <t>エイゾウ</t>
    </rPh>
    <phoneticPr fontId="5"/>
  </si>
  <si>
    <t>ヘリコプター画像伝送システム</t>
    <phoneticPr fontId="5"/>
  </si>
  <si>
    <t>ネットワーク関連</t>
  </si>
  <si>
    <t>現地作業費</t>
    <rPh sb="0" eb="2">
      <t>ゲンチ</t>
    </rPh>
    <rPh sb="2" eb="5">
      <t>サギョウヒ</t>
    </rPh>
    <phoneticPr fontId="5"/>
  </si>
  <si>
    <t>廃棄物処理</t>
    <phoneticPr fontId="4"/>
  </si>
  <si>
    <t>各種図書作成</t>
    <rPh sb="0" eb="2">
      <t>カクシュ</t>
    </rPh>
    <rPh sb="2" eb="4">
      <t>トショ</t>
    </rPh>
    <rPh sb="4" eb="6">
      <t>サクセイ</t>
    </rPh>
    <phoneticPr fontId="4"/>
  </si>
  <si>
    <t>諸経費</t>
    <rPh sb="0" eb="3">
      <t>ショケイヒ</t>
    </rPh>
    <phoneticPr fontId="4"/>
  </si>
  <si>
    <t>責任者</t>
    <rPh sb="0" eb="3">
      <t>セキニンシャ</t>
    </rPh>
    <phoneticPr fontId="5"/>
  </si>
  <si>
    <t>現地作業員</t>
    <rPh sb="0" eb="2">
      <t>ゲンチ</t>
    </rPh>
    <rPh sb="2" eb="5">
      <t>サギョウイン</t>
    </rPh>
    <phoneticPr fontId="5"/>
  </si>
  <si>
    <t>リーダー</t>
    <phoneticPr fontId="5"/>
  </si>
  <si>
    <t>メンバー</t>
    <phoneticPr fontId="5"/>
  </si>
  <si>
    <t>（様式１）概算見積書　 (別紙７）役務明細（中間更新費用）</t>
    <phoneticPr fontId="5"/>
  </si>
  <si>
    <t>● 中間更新費用（稼働までの開発過程で必要となる役務の費用明細）</t>
    <phoneticPr fontId="5"/>
  </si>
  <si>
    <t>現行機器撤去費用</t>
    <rPh sb="0" eb="2">
      <t>ゲンコウ</t>
    </rPh>
    <rPh sb="2" eb="4">
      <t>キキ</t>
    </rPh>
    <rPh sb="4" eb="6">
      <t>テッキョ</t>
    </rPh>
    <rPh sb="6" eb="8">
      <t>ヒヨウ</t>
    </rPh>
    <phoneticPr fontId="5"/>
  </si>
  <si>
    <t>設計（役務費用）</t>
    <rPh sb="0" eb="2">
      <t>セッケイ</t>
    </rPh>
    <rPh sb="3" eb="7">
      <t>エキムヒヨウ</t>
    </rPh>
    <phoneticPr fontId="4"/>
  </si>
  <si>
    <t>機器設定（役務費用）</t>
    <rPh sb="0" eb="4">
      <t>キキセッテイ</t>
    </rPh>
    <rPh sb="5" eb="9">
      <t>エキムヒヨウ</t>
    </rPh>
    <phoneticPr fontId="4"/>
  </si>
  <si>
    <t>現地作業（役務費用）</t>
    <rPh sb="0" eb="4">
      <t>ゲンチサギョウ</t>
    </rPh>
    <rPh sb="5" eb="9">
      <t>エキムヒヨウ</t>
    </rPh>
    <phoneticPr fontId="4"/>
  </si>
  <si>
    <t>（**内訳は必要に応じ追加してください**）</t>
  </si>
  <si>
    <t>映像システム</t>
    <rPh sb="0" eb="2">
      <t>エイゾウ</t>
    </rPh>
    <phoneticPr fontId="4"/>
  </si>
  <si>
    <t>ヘリコプター画像伝送システム</t>
    <phoneticPr fontId="4"/>
  </si>
  <si>
    <t>ネットワーク関連</t>
    <rPh sb="6" eb="8">
      <t>カンレン</t>
    </rPh>
    <phoneticPr fontId="4"/>
  </si>
  <si>
    <t>ハードウェアについては、機器は想定で記載しているため、記載変更が必要な場合は、名称を変更し、備考欄に「名称変更」と記載してください。また、不要な機器については、備考欄に「不要」と記載してください。記載していない機器がある場合、必要なものを行を追加して記載し、備考欄に「追加」と記載してください。</t>
    <rPh sb="39" eb="41">
      <t>メイショウ</t>
    </rPh>
    <rPh sb="46" eb="49">
      <t>ビコウラン</t>
    </rPh>
    <rPh sb="51" eb="53">
      <t>メイショウ</t>
    </rPh>
    <rPh sb="53" eb="55">
      <t>ヘンコウ</t>
    </rPh>
    <rPh sb="57" eb="59">
      <t>キサイ</t>
    </rPh>
    <rPh sb="69" eb="71">
      <t>フヨウ</t>
    </rPh>
    <rPh sb="72" eb="74">
      <t>キキ</t>
    </rPh>
    <rPh sb="80" eb="83">
      <t>ビコウラン</t>
    </rPh>
    <rPh sb="85" eb="87">
      <t>フヨウ</t>
    </rPh>
    <rPh sb="89" eb="91">
      <t>キサイ</t>
    </rPh>
    <rPh sb="98" eb="100">
      <t>キサイ</t>
    </rPh>
    <rPh sb="105" eb="107">
      <t>キキ</t>
    </rPh>
    <rPh sb="110" eb="112">
      <t>バアイ</t>
    </rPh>
    <rPh sb="113" eb="115">
      <t>ヒツヨウ</t>
    </rPh>
    <rPh sb="119" eb="120">
      <t>ギョウ</t>
    </rPh>
    <rPh sb="121" eb="123">
      <t>ツイカ</t>
    </rPh>
    <rPh sb="125" eb="127">
      <t>キサイ</t>
    </rPh>
    <rPh sb="129" eb="132">
      <t>ビコウラン</t>
    </rPh>
    <rPh sb="134" eb="136">
      <t>ツイカ</t>
    </rPh>
    <rPh sb="138" eb="140">
      <t>キサイ</t>
    </rPh>
    <phoneticPr fontId="4"/>
  </si>
  <si>
    <t>カスタマイズ費用については、算出しカスタマイズ項目へ記入をする</t>
    <rPh sb="6" eb="8">
      <t>ヒヨウ</t>
    </rPh>
    <rPh sb="14" eb="16">
      <t>サンシュツ</t>
    </rPh>
    <rPh sb="23" eb="25">
      <t>コウモク</t>
    </rPh>
    <rPh sb="26" eb="28">
      <t>キニュウ</t>
    </rPh>
    <phoneticPr fontId="4"/>
  </si>
  <si>
    <t>運用管理については、バックアップや、保守環境設備等を想定しています。（例：動作検証用サーバ等）</t>
    <rPh sb="0" eb="2">
      <t>ウンヨウ</t>
    </rPh>
    <rPh sb="2" eb="4">
      <t>カンリ</t>
    </rPh>
    <rPh sb="18" eb="20">
      <t>ホシュ</t>
    </rPh>
    <rPh sb="20" eb="22">
      <t>カンキョウ</t>
    </rPh>
    <rPh sb="22" eb="24">
      <t>セツビ</t>
    </rPh>
    <rPh sb="24" eb="25">
      <t>トウ</t>
    </rPh>
    <rPh sb="26" eb="28">
      <t>ソウテイ</t>
    </rPh>
    <rPh sb="35" eb="36">
      <t>レイ</t>
    </rPh>
    <rPh sb="37" eb="39">
      <t>ドウサ</t>
    </rPh>
    <rPh sb="39" eb="42">
      <t>ケンショウヨウ</t>
    </rPh>
    <rPh sb="45" eb="46">
      <t>トウ</t>
    </rPh>
    <phoneticPr fontId="4"/>
  </si>
  <si>
    <t>保守費用については、（別紙３）ハードウェア明細一覧・（別紙３）ソフトウェア明細一覧については、定価および、提供価格、保守費用、必要台数等を記載すること。</t>
    <rPh sb="0" eb="2">
      <t>ホシュ</t>
    </rPh>
    <rPh sb="2" eb="4">
      <t>ヒヨウ</t>
    </rPh>
    <rPh sb="11" eb="13">
      <t>ベッシ</t>
    </rPh>
    <rPh sb="21" eb="23">
      <t>メイサイ</t>
    </rPh>
    <rPh sb="23" eb="25">
      <t>イチラン</t>
    </rPh>
    <rPh sb="27" eb="29">
      <t>ベッシ</t>
    </rPh>
    <rPh sb="37" eb="39">
      <t>メイサイ</t>
    </rPh>
    <rPh sb="39" eb="41">
      <t>イチラン</t>
    </rPh>
    <rPh sb="47" eb="49">
      <t>テイカ</t>
    </rPh>
    <rPh sb="53" eb="57">
      <t>テイキョウカカク</t>
    </rPh>
    <rPh sb="58" eb="62">
      <t>ホシュヒヨウ</t>
    </rPh>
    <rPh sb="63" eb="65">
      <t>ヒツヨウ</t>
    </rPh>
    <rPh sb="65" eb="67">
      <t>ダイスウ</t>
    </rPh>
    <rPh sb="67" eb="68">
      <t>トウ</t>
    </rPh>
    <rPh sb="69" eb="71">
      <t>キサイ</t>
    </rPh>
    <phoneticPr fontId="4"/>
  </si>
  <si>
    <t>１年</t>
    <rPh sb="1" eb="2">
      <t>ネン</t>
    </rPh>
    <phoneticPr fontId="4"/>
  </si>
  <si>
    <t>定期点検頻度（年）</t>
    <phoneticPr fontId="4"/>
  </si>
  <si>
    <t>定期交換部品対象</t>
    <rPh sb="0" eb="2">
      <t>テイキ</t>
    </rPh>
    <rPh sb="2" eb="6">
      <t>コウカンブヒン</t>
    </rPh>
    <rPh sb="6" eb="8">
      <t>タイショウ</t>
    </rPh>
    <phoneticPr fontId="4"/>
  </si>
  <si>
    <t>対象：〇
対象外：×</t>
    <rPh sb="0" eb="2">
      <t>タイショウ</t>
    </rPh>
    <rPh sb="5" eb="8">
      <t>タイショウガイ</t>
    </rPh>
    <phoneticPr fontId="4"/>
  </si>
  <si>
    <t>定期交換部品頻度</t>
    <rPh sb="0" eb="6">
      <t>テイキコウカンブヒン</t>
    </rPh>
    <rPh sb="6" eb="8">
      <t>ヒンド</t>
    </rPh>
    <phoneticPr fontId="4"/>
  </si>
  <si>
    <t>1年</t>
    <rPh sb="1" eb="2">
      <t>ネン</t>
    </rPh>
    <phoneticPr fontId="4"/>
  </si>
  <si>
    <t>高所監視カメラ装置制御装置（管理サーバ）</t>
  </si>
  <si>
    <t>無停電電源装置（UPS）</t>
  </si>
  <si>
    <t>画像復号化装置（デコーダー）</t>
    <rPh sb="2" eb="3">
      <t>フク</t>
    </rPh>
    <phoneticPr fontId="3"/>
  </si>
  <si>
    <t>HDTVカメラ（ワールドビル）</t>
    <phoneticPr fontId="11"/>
  </si>
  <si>
    <t>UPS（ワールドビルのみ）</t>
    <phoneticPr fontId="11"/>
  </si>
  <si>
    <t>高倍率ズームカメラ（三田市役所南分館）</t>
    <rPh sb="0" eb="3">
      <t>コウバイリツ</t>
    </rPh>
    <rPh sb="10" eb="12">
      <t>サンダ</t>
    </rPh>
    <rPh sb="12" eb="15">
      <t>シヤクショ</t>
    </rPh>
    <rPh sb="15" eb="16">
      <t>ミナミ</t>
    </rPh>
    <rPh sb="16" eb="18">
      <t>ブンカン</t>
    </rPh>
    <phoneticPr fontId="11"/>
  </si>
  <si>
    <t>映像配信部（三田市役所南分館）</t>
    <rPh sb="0" eb="5">
      <t>エイゾウハイシンブ</t>
    </rPh>
    <rPh sb="6" eb="8">
      <t>サンダ</t>
    </rPh>
    <rPh sb="8" eb="11">
      <t>シヤクショ</t>
    </rPh>
    <rPh sb="11" eb="12">
      <t>ミナミ</t>
    </rPh>
    <rPh sb="12" eb="14">
      <t>ブンカン</t>
    </rPh>
    <phoneticPr fontId="11"/>
  </si>
  <si>
    <t>映像配信部（兵庫中央病院）</t>
    <rPh sb="0" eb="5">
      <t>エイゾウハイシンブ</t>
    </rPh>
    <rPh sb="6" eb="8">
      <t>ヒョウゴ</t>
    </rPh>
    <rPh sb="8" eb="10">
      <t>チュウオウ</t>
    </rPh>
    <rPh sb="10" eb="12">
      <t>ビョウイン</t>
    </rPh>
    <phoneticPr fontId="11"/>
  </si>
  <si>
    <t>Webカメラ（三田市役所南分館）</t>
    <rPh sb="7" eb="9">
      <t>サンダ</t>
    </rPh>
    <rPh sb="9" eb="12">
      <t>シヤクショ</t>
    </rPh>
    <rPh sb="12" eb="13">
      <t>ミナミ</t>
    </rPh>
    <rPh sb="13" eb="15">
      <t>ブンカン</t>
    </rPh>
    <phoneticPr fontId="11"/>
  </si>
  <si>
    <t>Webカメラ（兵庫中央病院）</t>
    <rPh sb="7" eb="9">
      <t>ヒョウゴ</t>
    </rPh>
    <rPh sb="9" eb="11">
      <t>チュウオウ</t>
    </rPh>
    <rPh sb="11" eb="13">
      <t>ビョウイン</t>
    </rPh>
    <phoneticPr fontId="11"/>
  </si>
  <si>
    <t>Webカメラ（市役所１号館）</t>
    <rPh sb="7" eb="10">
      <t>シヤクショ</t>
    </rPh>
    <rPh sb="11" eb="13">
      <t>ゴウカン</t>
    </rPh>
    <phoneticPr fontId="11"/>
  </si>
  <si>
    <t>ネットワーク（三田市役所南分館）</t>
    <rPh sb="7" eb="12">
      <t>サンダシヤクショ</t>
    </rPh>
    <rPh sb="12" eb="13">
      <t>ミナミ</t>
    </rPh>
    <rPh sb="13" eb="15">
      <t>ブンカン</t>
    </rPh>
    <phoneticPr fontId="11"/>
  </si>
  <si>
    <t>ネットワーク（兵庫中央病院）</t>
    <rPh sb="7" eb="9">
      <t>ヒョウゴ</t>
    </rPh>
    <rPh sb="9" eb="11">
      <t>チュウオウ</t>
    </rPh>
    <rPh sb="11" eb="13">
      <t>ビョウイン</t>
    </rPh>
    <phoneticPr fontId="11"/>
  </si>
  <si>
    <t>ネットワーク（東クリーンセンター）</t>
    <rPh sb="7" eb="8">
      <t>ヒガシ</t>
    </rPh>
    <phoneticPr fontId="11"/>
  </si>
  <si>
    <t>ネットワーク（市役所1号館）</t>
    <rPh sb="7" eb="10">
      <t>シヤクショ</t>
    </rPh>
    <rPh sb="11" eb="13">
      <t>ゴウカン</t>
    </rPh>
    <phoneticPr fontId="11"/>
  </si>
  <si>
    <t>ネットワーク（機動隊）</t>
    <rPh sb="7" eb="10">
      <t>キドウタイ</t>
    </rPh>
    <phoneticPr fontId="11"/>
  </si>
  <si>
    <t>Webカメラ用拠点ルータ</t>
    <rPh sb="6" eb="7">
      <t>ヨウ</t>
    </rPh>
    <phoneticPr fontId="4"/>
  </si>
  <si>
    <t>高倍率ズームカメラ（兵庫中央病院）</t>
    <rPh sb="0" eb="3">
      <t>コウバイリツ</t>
    </rPh>
    <rPh sb="10" eb="12">
      <t>ヒョウゴ</t>
    </rPh>
    <rPh sb="12" eb="14">
      <t>チュウオウ</t>
    </rPh>
    <rPh sb="14" eb="16">
      <t>ビョウイン</t>
    </rPh>
    <phoneticPr fontId="11"/>
  </si>
  <si>
    <t>拠点独自設備（三田市役所南分館）</t>
    <rPh sb="0" eb="6">
      <t>キョテンドクジセツビ</t>
    </rPh>
    <rPh sb="7" eb="12">
      <t>サンダシヤクショ</t>
    </rPh>
    <rPh sb="12" eb="13">
      <t>ミナミ</t>
    </rPh>
    <rPh sb="13" eb="15">
      <t>ブンカン</t>
    </rPh>
    <phoneticPr fontId="11"/>
  </si>
  <si>
    <t>拠点独自設備（兵庫中央病院）</t>
    <rPh sb="0" eb="6">
      <t>キョテンドクジセツビ</t>
    </rPh>
    <rPh sb="7" eb="9">
      <t>ヒョウゴ</t>
    </rPh>
    <rPh sb="9" eb="11">
      <t>チュウオウ</t>
    </rPh>
    <rPh sb="11" eb="13">
      <t>ビョウイン</t>
    </rPh>
    <phoneticPr fontId="11"/>
  </si>
  <si>
    <t>403-16</t>
    <phoneticPr fontId="4"/>
  </si>
  <si>
    <t>403-新</t>
    <rPh sb="4" eb="5">
      <t>シン</t>
    </rPh>
    <phoneticPr fontId="4"/>
  </si>
  <si>
    <t>位置情報復調部</t>
    <phoneticPr fontId="4"/>
  </si>
  <si>
    <t>撮影位置表示装置操作部</t>
    <phoneticPr fontId="4"/>
  </si>
  <si>
    <t>撮影地点表示装置</t>
    <phoneticPr fontId="4"/>
  </si>
  <si>
    <t>時刻表示装置</t>
    <phoneticPr fontId="4"/>
  </si>
  <si>
    <t>基地局名表示装置</t>
    <phoneticPr fontId="4"/>
  </si>
  <si>
    <t>421-新</t>
    <rPh sb="4" eb="5">
      <t>シン</t>
    </rPh>
    <phoneticPr fontId="4"/>
  </si>
  <si>
    <t>ドーム型レドーム</t>
    <phoneticPr fontId="4"/>
  </si>
  <si>
    <t>試験信号発生装置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</si>
</sst>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5" formatCode="&quot;¥&quot;#,##0;&quot;¥&quot;\-#,##0"/>
    <numFmt numFmtId="6" formatCode="&quot;¥&quot;#,##0;[Red]&quot;¥&quot;\-#,##0"/>
    <numFmt numFmtId="179" formatCode="0&quot;台&quot;"/>
    <numFmt numFmtId="180" formatCode="#,##0_ "/>
    <numFmt numFmtId="181" formatCode="0&quot;式&quot;"/>
    <numFmt numFmtId="182" formatCode="0&quot;面&quot;"/>
    <numFmt numFmtId="183" formatCode="0&quot;架&quot;"/>
    <numFmt numFmtId="184" formatCode="#,##0.0&quot;人&quot;&quot;日&quot;"/>
    <numFmt numFmtId="185" formatCode="#,##0.0_ "/>
  </numFmts>
  <fonts count="42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color indexed="8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9"/>
      <name val="Meiryo UI"/>
      <family val="3"/>
      <charset val="128"/>
    </font>
    <font>
      <b/>
      <sz val="9"/>
      <color indexed="8"/>
      <name val="Meiryo UI"/>
      <family val="3"/>
      <charset val="128"/>
    </font>
    <font>
      <sz val="9"/>
      <color indexed="8"/>
      <name val="Meiryo UI"/>
      <family val="3"/>
      <charset val="128"/>
    </font>
    <font>
      <b/>
      <sz val="9"/>
      <name val="Meiryo UI"/>
      <family val="3"/>
      <charset val="128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sz val="10"/>
      <name val="Meiryo UI"/>
      <family val="3"/>
      <charset val="128"/>
    </font>
    <font>
      <sz val="11"/>
      <name val="明朝"/>
      <family val="1"/>
      <charset val="128"/>
    </font>
    <font>
      <sz val="11"/>
      <name val="Meiryo UI"/>
      <family val="3"/>
      <charset val="128"/>
    </font>
    <font>
      <sz val="10.5"/>
      <name val="Meiryo UI"/>
      <family val="3"/>
      <charset val="128"/>
    </font>
    <font>
      <sz val="11"/>
      <color rgb="FFFF0000"/>
      <name val="Meiryo UI"/>
      <family val="3"/>
      <charset val="128"/>
    </font>
    <font>
      <u/>
      <sz val="11"/>
      <color theme="10"/>
      <name val="游ゴシック"/>
      <family val="3"/>
      <charset val="128"/>
      <scheme val="minor"/>
    </font>
    <font>
      <sz val="11"/>
      <name val="游ゴシック"/>
      <family val="2"/>
      <scheme val="minor"/>
    </font>
    <font>
      <sz val="10"/>
      <name val="ＭＳ Ｐゴシック"/>
      <family val="3"/>
      <charset val="128"/>
    </font>
    <font>
      <b/>
      <sz val="14"/>
      <name val="Meiryo UI"/>
      <family val="3"/>
      <charset val="128"/>
    </font>
    <font>
      <sz val="12"/>
      <name val="Meiryo UI"/>
      <family val="3"/>
      <charset val="128"/>
    </font>
    <font>
      <sz val="11"/>
      <color indexed="8"/>
      <name val="Meiryo UI"/>
      <family val="3"/>
      <charset val="128"/>
    </font>
    <font>
      <sz val="11"/>
      <color theme="0" tint="-0.499984740745262"/>
      <name val="Meiryo UI"/>
      <family val="3"/>
      <charset val="128"/>
    </font>
    <font>
      <sz val="9"/>
      <color indexed="23"/>
      <name val="Meiryo UI"/>
      <family val="3"/>
      <charset val="128"/>
    </font>
    <font>
      <sz val="11"/>
      <color indexed="23"/>
      <name val="Meiryo UI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8"/>
      <color indexed="8"/>
      <name val="ＭＳ Ｐゴシック"/>
      <family val="3"/>
      <charset val="128"/>
    </font>
    <font>
      <b/>
      <sz val="18"/>
      <color theme="1"/>
      <name val="Meiryo UI"/>
      <family val="3"/>
      <charset val="128"/>
    </font>
    <font>
      <sz val="18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b/>
      <sz val="12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b/>
      <sz val="9"/>
      <color theme="1"/>
      <name val="Meiryo UI"/>
      <family val="3"/>
      <charset val="128"/>
    </font>
    <font>
      <sz val="10.5"/>
      <color theme="1"/>
      <name val="Meiryo UI"/>
      <family val="3"/>
      <charset val="128"/>
    </font>
    <font>
      <b/>
      <sz val="12"/>
      <name val="Meiryo UI"/>
      <family val="3"/>
      <charset val="128"/>
    </font>
  </fonts>
  <fills count="16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lightUp">
        <fgColor indexed="22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E6FFFF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</borders>
  <cellStyleXfs count="1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0" fillId="0" borderId="0"/>
    <xf numFmtId="0" fontId="12" fillId="0" borderId="0">
      <alignment vertical="center"/>
    </xf>
    <xf numFmtId="0" fontId="1" fillId="0" borderId="0">
      <alignment vertical="center"/>
    </xf>
    <xf numFmtId="38" fontId="1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5" fillId="0" borderId="0"/>
    <xf numFmtId="0" fontId="1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28" fillId="0" borderId="0">
      <alignment vertical="center"/>
    </xf>
  </cellStyleXfs>
  <cellXfs count="339">
    <xf numFmtId="0" fontId="0" fillId="0" borderId="0" xfId="0">
      <alignment vertical="center"/>
    </xf>
    <xf numFmtId="0" fontId="6" fillId="0" borderId="0" xfId="2" applyFont="1">
      <alignment vertical="center"/>
    </xf>
    <xf numFmtId="0" fontId="7" fillId="0" borderId="0" xfId="2" applyFont="1" applyAlignment="1">
      <alignment horizontal="center" vertical="center"/>
    </xf>
    <xf numFmtId="0" fontId="7" fillId="0" borderId="0" xfId="2" applyFont="1" applyAlignment="1">
      <alignment horizontal="left" vertical="center"/>
    </xf>
    <xf numFmtId="0" fontId="6" fillId="0" borderId="0" xfId="2" applyFont="1" applyAlignment="1">
      <alignment horizontal="right" vertical="center"/>
    </xf>
    <xf numFmtId="0" fontId="9" fillId="0" borderId="0" xfId="2" applyFont="1">
      <alignment vertical="center"/>
    </xf>
    <xf numFmtId="0" fontId="6" fillId="2" borderId="3" xfId="2" applyFont="1" applyFill="1" applyBorder="1" applyAlignment="1">
      <alignment horizontal="center" vertical="center"/>
    </xf>
    <xf numFmtId="0" fontId="8" fillId="3" borderId="3" xfId="2" applyFont="1" applyFill="1" applyBorder="1" applyAlignment="1">
      <alignment horizontal="center" vertical="center"/>
    </xf>
    <xf numFmtId="0" fontId="8" fillId="3" borderId="3" xfId="2" applyFont="1" applyFill="1" applyBorder="1" applyAlignment="1">
      <alignment horizontal="center" vertical="center" wrapText="1"/>
    </xf>
    <xf numFmtId="0" fontId="8" fillId="3" borderId="3" xfId="2" applyFont="1" applyFill="1" applyBorder="1" applyAlignment="1">
      <alignment vertical="center" wrapText="1"/>
    </xf>
    <xf numFmtId="0" fontId="6" fillId="0" borderId="3" xfId="2" applyFont="1" applyBorder="1" applyAlignment="1">
      <alignment horizontal="center" vertical="center"/>
    </xf>
    <xf numFmtId="0" fontId="8" fillId="0" borderId="3" xfId="2" applyFont="1" applyBorder="1" applyAlignment="1">
      <alignment horizontal="left" vertical="center" wrapText="1"/>
    </xf>
    <xf numFmtId="0" fontId="8" fillId="0" borderId="3" xfId="2" applyFont="1" applyBorder="1" applyAlignment="1">
      <alignment horizontal="center" vertical="center" wrapText="1"/>
    </xf>
    <xf numFmtId="0" fontId="6" fillId="0" borderId="3" xfId="2" applyFont="1" applyBorder="1">
      <alignment vertical="center"/>
    </xf>
    <xf numFmtId="0" fontId="6" fillId="0" borderId="0" xfId="2" applyFont="1" applyAlignment="1">
      <alignment horizontal="left" vertical="center"/>
    </xf>
    <xf numFmtId="0" fontId="8" fillId="0" borderId="0" xfId="2" applyFont="1" applyAlignment="1">
      <alignment horizontal="left" vertical="center" wrapText="1"/>
    </xf>
    <xf numFmtId="0" fontId="8" fillId="0" borderId="0" xfId="2" applyFont="1" applyAlignment="1">
      <alignment horizontal="center" vertical="center" wrapText="1"/>
    </xf>
    <xf numFmtId="0" fontId="6" fillId="0" borderId="3" xfId="2" quotePrefix="1" applyFont="1" applyBorder="1" applyAlignment="1">
      <alignment horizontal="left" vertical="center" wrapText="1"/>
    </xf>
    <xf numFmtId="0" fontId="6" fillId="0" borderId="3" xfId="2" quotePrefix="1" applyFont="1" applyBorder="1" applyAlignment="1">
      <alignment vertical="center" wrapText="1"/>
    </xf>
    <xf numFmtId="0" fontId="14" fillId="0" borderId="10" xfId="5" applyFont="1" applyBorder="1">
      <alignment vertical="center"/>
    </xf>
    <xf numFmtId="0" fontId="14" fillId="0" borderId="7" xfId="5" applyFont="1" applyBorder="1">
      <alignment vertical="center"/>
    </xf>
    <xf numFmtId="0" fontId="17" fillId="0" borderId="10" xfId="5" applyFont="1" applyBorder="1" applyAlignment="1">
      <alignment horizontal="left" vertical="center"/>
    </xf>
    <xf numFmtId="0" fontId="16" fillId="0" borderId="10" xfId="5" applyFont="1" applyBorder="1">
      <alignment vertical="center"/>
    </xf>
    <xf numFmtId="0" fontId="17" fillId="0" borderId="7" xfId="5" applyFont="1" applyBorder="1" applyAlignment="1">
      <alignment horizontal="left" vertical="center"/>
    </xf>
    <xf numFmtId="0" fontId="14" fillId="0" borderId="10" xfId="5" applyFont="1" applyBorder="1" applyAlignment="1">
      <alignment horizontal="left" vertical="center"/>
    </xf>
    <xf numFmtId="0" fontId="14" fillId="0" borderId="7" xfId="5" applyFont="1" applyBorder="1" applyAlignment="1">
      <alignment horizontal="left" vertical="center"/>
    </xf>
    <xf numFmtId="0" fontId="17" fillId="0" borderId="10" xfId="0" applyFont="1" applyBorder="1" applyAlignment="1">
      <alignment horizontal="justify" vertical="center"/>
    </xf>
    <xf numFmtId="0" fontId="17" fillId="0" borderId="15" xfId="0" applyFont="1" applyBorder="1" applyAlignment="1">
      <alignment horizontal="justify" vertical="center"/>
    </xf>
    <xf numFmtId="0" fontId="17" fillId="0" borderId="10" xfId="0" applyFont="1" applyBorder="1" applyAlignment="1">
      <alignment horizontal="left" vertical="center"/>
    </xf>
    <xf numFmtId="0" fontId="17" fillId="0" borderId="7" xfId="0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16" fillId="0" borderId="0" xfId="2" applyFont="1">
      <alignment vertical="center"/>
    </xf>
    <xf numFmtId="0" fontId="16" fillId="0" borderId="20" xfId="2" applyFont="1" applyBorder="1" applyAlignment="1">
      <alignment horizontal="right" vertical="center"/>
    </xf>
    <xf numFmtId="0" fontId="13" fillId="0" borderId="0" xfId="0" applyFont="1">
      <alignment vertical="center"/>
    </xf>
    <xf numFmtId="0" fontId="16" fillId="6" borderId="25" xfId="2" applyFont="1" applyFill="1" applyBorder="1" applyAlignment="1">
      <alignment horizontal="center" vertical="center"/>
    </xf>
    <xf numFmtId="0" fontId="16" fillId="6" borderId="26" xfId="2" applyFont="1" applyFill="1" applyBorder="1" applyAlignment="1">
      <alignment horizontal="center" vertical="center" wrapText="1"/>
    </xf>
    <xf numFmtId="0" fontId="16" fillId="4" borderId="27" xfId="2" applyFont="1" applyFill="1" applyBorder="1">
      <alignment vertical="center"/>
    </xf>
    <xf numFmtId="0" fontId="16" fillId="4" borderId="6" xfId="2" applyFont="1" applyFill="1" applyBorder="1">
      <alignment vertical="center"/>
    </xf>
    <xf numFmtId="180" fontId="14" fillId="4" borderId="29" xfId="2" applyNumberFormat="1" applyFont="1" applyFill="1" applyBorder="1" applyAlignment="1">
      <alignment vertical="center" wrapText="1"/>
    </xf>
    <xf numFmtId="0" fontId="16" fillId="4" borderId="21" xfId="2" applyFont="1" applyFill="1" applyBorder="1">
      <alignment vertical="center"/>
    </xf>
    <xf numFmtId="6" fontId="24" fillId="0" borderId="30" xfId="1" applyFont="1" applyFill="1" applyBorder="1" applyProtection="1">
      <alignment vertical="center"/>
      <protection locked="0"/>
    </xf>
    <xf numFmtId="180" fontId="6" fillId="5" borderId="31" xfId="2" applyNumberFormat="1" applyFont="1" applyFill="1" applyBorder="1" applyAlignment="1">
      <alignment vertical="center" wrapText="1"/>
    </xf>
    <xf numFmtId="0" fontId="16" fillId="5" borderId="32" xfId="2" applyFont="1" applyFill="1" applyBorder="1">
      <alignment vertical="center"/>
    </xf>
    <xf numFmtId="180" fontId="6" fillId="5" borderId="33" xfId="2" applyNumberFormat="1" applyFont="1" applyFill="1" applyBorder="1" applyAlignment="1">
      <alignment vertical="center" wrapText="1"/>
    </xf>
    <xf numFmtId="6" fontId="24" fillId="0" borderId="34" xfId="1" applyFont="1" applyFill="1" applyBorder="1" applyProtection="1">
      <alignment vertical="center"/>
      <protection locked="0"/>
    </xf>
    <xf numFmtId="180" fontId="6" fillId="5" borderId="35" xfId="2" applyNumberFormat="1" applyFont="1" applyFill="1" applyBorder="1" applyAlignment="1">
      <alignment vertical="center" wrapText="1"/>
    </xf>
    <xf numFmtId="6" fontId="24" fillId="0" borderId="38" xfId="1" applyFont="1" applyFill="1" applyBorder="1" applyProtection="1">
      <alignment vertical="center"/>
      <protection locked="0"/>
    </xf>
    <xf numFmtId="180" fontId="26" fillId="5" borderId="35" xfId="2" applyNumberFormat="1" applyFont="1" applyFill="1" applyBorder="1" applyAlignment="1">
      <alignment vertical="center" wrapText="1"/>
    </xf>
    <xf numFmtId="6" fontId="24" fillId="4" borderId="3" xfId="1" applyFont="1" applyFill="1" applyBorder="1" applyProtection="1">
      <alignment vertical="center"/>
    </xf>
    <xf numFmtId="180" fontId="6" fillId="4" borderId="29" xfId="2" applyNumberFormat="1" applyFont="1" applyFill="1" applyBorder="1" applyAlignment="1">
      <alignment vertical="center" wrapText="1"/>
    </xf>
    <xf numFmtId="6" fontId="24" fillId="0" borderId="40" xfId="1" applyFont="1" applyFill="1" applyBorder="1" applyProtection="1">
      <alignment vertical="center"/>
      <protection locked="0"/>
    </xf>
    <xf numFmtId="180" fontId="6" fillId="5" borderId="17" xfId="2" applyNumberFormat="1" applyFont="1" applyFill="1" applyBorder="1" applyAlignment="1">
      <alignment vertical="center" wrapText="1"/>
    </xf>
    <xf numFmtId="180" fontId="26" fillId="5" borderId="42" xfId="2" applyNumberFormat="1" applyFont="1" applyFill="1" applyBorder="1" applyAlignment="1">
      <alignment vertical="center" wrapText="1"/>
    </xf>
    <xf numFmtId="6" fontId="24" fillId="0" borderId="12" xfId="1" applyFont="1" applyFill="1" applyBorder="1" applyProtection="1">
      <alignment vertical="center"/>
      <protection locked="0"/>
    </xf>
    <xf numFmtId="180" fontId="26" fillId="5" borderId="17" xfId="2" applyNumberFormat="1" applyFont="1" applyFill="1" applyBorder="1" applyAlignment="1">
      <alignment vertical="center" wrapText="1"/>
    </xf>
    <xf numFmtId="6" fontId="24" fillId="0" borderId="4" xfId="1" applyFont="1" applyFill="1" applyBorder="1" applyProtection="1">
      <alignment vertical="center"/>
      <protection locked="0"/>
    </xf>
    <xf numFmtId="180" fontId="6" fillId="5" borderId="42" xfId="2" applyNumberFormat="1" applyFont="1" applyFill="1" applyBorder="1" applyAlignment="1">
      <alignment vertical="center" wrapText="1"/>
    </xf>
    <xf numFmtId="180" fontId="6" fillId="5" borderId="44" xfId="2" applyNumberFormat="1" applyFont="1" applyFill="1" applyBorder="1" applyAlignment="1">
      <alignment vertical="center" wrapText="1"/>
    </xf>
    <xf numFmtId="6" fontId="16" fillId="2" borderId="28" xfId="1" applyFont="1" applyFill="1" applyBorder="1" applyProtection="1">
      <alignment vertical="center"/>
    </xf>
    <xf numFmtId="180" fontId="14" fillId="2" borderId="46" xfId="2" applyNumberFormat="1" applyFont="1" applyFill="1" applyBorder="1" applyAlignment="1">
      <alignment vertical="center" wrapText="1"/>
    </xf>
    <xf numFmtId="6" fontId="24" fillId="5" borderId="3" xfId="1" applyFont="1" applyFill="1" applyBorder="1" applyProtection="1">
      <alignment vertical="center"/>
    </xf>
    <xf numFmtId="180" fontId="14" fillId="0" borderId="29" xfId="2" applyNumberFormat="1" applyFont="1" applyBorder="1" applyAlignment="1">
      <alignment vertical="center" wrapText="1"/>
    </xf>
    <xf numFmtId="6" fontId="16" fillId="2" borderId="16" xfId="1" applyFont="1" applyFill="1" applyBorder="1" applyProtection="1">
      <alignment vertical="center"/>
    </xf>
    <xf numFmtId="180" fontId="14" fillId="2" borderId="48" xfId="2" applyNumberFormat="1" applyFont="1" applyFill="1" applyBorder="1" applyAlignment="1">
      <alignment vertical="center" wrapText="1"/>
    </xf>
    <xf numFmtId="0" fontId="16" fillId="5" borderId="0" xfId="2" applyFont="1" applyFill="1">
      <alignment vertical="center"/>
    </xf>
    <xf numFmtId="180" fontId="14" fillId="5" borderId="0" xfId="2" applyNumberFormat="1" applyFont="1" applyFill="1" applyAlignment="1">
      <alignment vertical="center" wrapText="1"/>
    </xf>
    <xf numFmtId="0" fontId="16" fillId="0" borderId="0" xfId="2" applyFont="1" applyAlignment="1">
      <alignment horizontal="left" vertical="center"/>
    </xf>
    <xf numFmtId="0" fontId="27" fillId="0" borderId="0" xfId="2" applyFont="1" applyAlignment="1">
      <alignment horizontal="left" vertical="center"/>
    </xf>
    <xf numFmtId="180" fontId="14" fillId="0" borderId="0" xfId="2" applyNumberFormat="1" applyFont="1" applyAlignment="1">
      <alignment vertical="center" wrapText="1"/>
    </xf>
    <xf numFmtId="0" fontId="13" fillId="0" borderId="0" xfId="0" applyFont="1" applyAlignment="1">
      <alignment horizontal="right" vertical="center"/>
    </xf>
    <xf numFmtId="0" fontId="16" fillId="6" borderId="49" xfId="2" applyFont="1" applyFill="1" applyBorder="1" applyAlignment="1">
      <alignment horizontal="center" vertical="center" wrapText="1"/>
    </xf>
    <xf numFmtId="6" fontId="24" fillId="5" borderId="30" xfId="1" applyFont="1" applyFill="1" applyBorder="1" applyProtection="1">
      <alignment vertical="center"/>
      <protection locked="0"/>
    </xf>
    <xf numFmtId="6" fontId="24" fillId="5" borderId="34" xfId="1" applyFont="1" applyFill="1" applyBorder="1" applyProtection="1">
      <alignment vertical="center"/>
      <protection locked="0"/>
    </xf>
    <xf numFmtId="6" fontId="24" fillId="5" borderId="38" xfId="1" applyFont="1" applyFill="1" applyBorder="1" applyProtection="1">
      <alignment vertical="center"/>
      <protection locked="0"/>
    </xf>
    <xf numFmtId="0" fontId="16" fillId="5" borderId="39" xfId="2" applyFont="1" applyFill="1" applyBorder="1">
      <alignment vertical="center"/>
    </xf>
    <xf numFmtId="6" fontId="24" fillId="5" borderId="40" xfId="1" applyFont="1" applyFill="1" applyBorder="1" applyProtection="1">
      <alignment vertical="center"/>
      <protection locked="0"/>
    </xf>
    <xf numFmtId="0" fontId="16" fillId="5" borderId="36" xfId="2" applyFont="1" applyFill="1" applyBorder="1">
      <alignment vertical="center"/>
    </xf>
    <xf numFmtId="180" fontId="14" fillId="4" borderId="18" xfId="2" applyNumberFormat="1" applyFont="1" applyFill="1" applyBorder="1" applyAlignment="1">
      <alignment vertical="center" wrapText="1"/>
    </xf>
    <xf numFmtId="0" fontId="16" fillId="4" borderId="50" xfId="2" applyFont="1" applyFill="1" applyBorder="1">
      <alignment vertical="center"/>
    </xf>
    <xf numFmtId="6" fontId="16" fillId="2" borderId="13" xfId="1" applyFont="1" applyFill="1" applyBorder="1" applyProtection="1">
      <alignment vertical="center"/>
    </xf>
    <xf numFmtId="180" fontId="14" fillId="2" borderId="19" xfId="2" applyNumberFormat="1" applyFont="1" applyFill="1" applyBorder="1" applyAlignment="1">
      <alignment vertical="center" wrapText="1"/>
    </xf>
    <xf numFmtId="0" fontId="16" fillId="5" borderId="43" xfId="2" applyFont="1" applyFill="1" applyBorder="1">
      <alignment vertical="center"/>
    </xf>
    <xf numFmtId="0" fontId="22" fillId="0" borderId="0" xfId="2" applyFont="1">
      <alignment vertical="center"/>
    </xf>
    <xf numFmtId="6" fontId="24" fillId="5" borderId="41" xfId="1" applyFont="1" applyFill="1" applyBorder="1" applyProtection="1">
      <alignment vertical="center"/>
      <protection locked="0"/>
    </xf>
    <xf numFmtId="0" fontId="16" fillId="0" borderId="0" xfId="2" applyFont="1" applyAlignment="1">
      <alignment horizontal="right" vertical="center"/>
    </xf>
    <xf numFmtId="0" fontId="16" fillId="5" borderId="39" xfId="2" applyFont="1" applyFill="1" applyBorder="1" applyAlignment="1">
      <alignment horizontal="left" vertical="center"/>
    </xf>
    <xf numFmtId="0" fontId="25" fillId="5" borderId="36" xfId="2" applyFont="1" applyFill="1" applyBorder="1" applyAlignment="1">
      <alignment horizontal="left" vertical="center" wrapText="1"/>
    </xf>
    <xf numFmtId="0" fontId="25" fillId="5" borderId="36" xfId="2" applyFont="1" applyFill="1" applyBorder="1" applyAlignment="1">
      <alignment horizontal="left" vertical="center"/>
    </xf>
    <xf numFmtId="0" fontId="16" fillId="5" borderId="32" xfId="2" applyFont="1" applyFill="1" applyBorder="1" applyAlignment="1">
      <alignment horizontal="left" vertical="center" wrapText="1"/>
    </xf>
    <xf numFmtId="0" fontId="30" fillId="0" borderId="0" xfId="11" applyFont="1">
      <alignment vertical="center"/>
    </xf>
    <xf numFmtId="0" fontId="31" fillId="0" borderId="0" xfId="11" applyFont="1">
      <alignment vertical="center"/>
    </xf>
    <xf numFmtId="0" fontId="30" fillId="0" borderId="0" xfId="11" applyFont="1" applyAlignment="1">
      <alignment horizontal="right" vertical="center"/>
    </xf>
    <xf numFmtId="0" fontId="32" fillId="0" borderId="0" xfId="11" applyFont="1" applyAlignment="1">
      <alignment horizontal="right" vertical="center"/>
    </xf>
    <xf numFmtId="0" fontId="30" fillId="7" borderId="8" xfId="11" applyFont="1" applyFill="1" applyBorder="1" applyAlignment="1">
      <alignment horizontal="center" vertical="center"/>
    </xf>
    <xf numFmtId="0" fontId="30" fillId="7" borderId="12" xfId="11" applyFont="1" applyFill="1" applyBorder="1" applyAlignment="1">
      <alignment horizontal="center" vertical="center"/>
    </xf>
    <xf numFmtId="0" fontId="33" fillId="7" borderId="56" xfId="11" applyFont="1" applyFill="1" applyBorder="1" applyAlignment="1">
      <alignment horizontal="center" vertical="center" wrapText="1"/>
    </xf>
    <xf numFmtId="180" fontId="30" fillId="0" borderId="57" xfId="11" applyNumberFormat="1" applyFont="1" applyBorder="1" applyAlignment="1">
      <alignment horizontal="right" vertical="center" wrapText="1"/>
    </xf>
    <xf numFmtId="0" fontId="33" fillId="7" borderId="37" xfId="11" applyFont="1" applyFill="1" applyBorder="1" applyAlignment="1">
      <alignment horizontal="center" vertical="center" wrapText="1"/>
    </xf>
    <xf numFmtId="5" fontId="31" fillId="8" borderId="9" xfId="11" applyNumberFormat="1" applyFont="1" applyFill="1" applyBorder="1" applyAlignment="1">
      <alignment horizontal="right" vertical="center"/>
    </xf>
    <xf numFmtId="0" fontId="30" fillId="7" borderId="12" xfId="11" applyFont="1" applyFill="1" applyBorder="1">
      <alignment vertical="center"/>
    </xf>
    <xf numFmtId="0" fontId="30" fillId="9" borderId="11" xfId="11" applyFont="1" applyFill="1" applyBorder="1">
      <alignment vertical="center"/>
    </xf>
    <xf numFmtId="0" fontId="30" fillId="9" borderId="10" xfId="11" applyFont="1" applyFill="1" applyBorder="1">
      <alignment vertical="center"/>
    </xf>
    <xf numFmtId="180" fontId="31" fillId="9" borderId="3" xfId="11" applyNumberFormat="1" applyFont="1" applyFill="1" applyBorder="1" applyAlignment="1">
      <alignment horizontal="left" vertical="center"/>
    </xf>
    <xf numFmtId="0" fontId="30" fillId="9" borderId="12" xfId="11" applyFont="1" applyFill="1" applyBorder="1">
      <alignment vertical="center"/>
    </xf>
    <xf numFmtId="180" fontId="30" fillId="0" borderId="3" xfId="11" applyNumberFormat="1" applyFont="1" applyBorder="1" applyAlignment="1">
      <alignment horizontal="left" vertical="center"/>
    </xf>
    <xf numFmtId="0" fontId="30" fillId="9" borderId="13" xfId="11" applyFont="1" applyFill="1" applyBorder="1">
      <alignment vertical="center"/>
    </xf>
    <xf numFmtId="0" fontId="30" fillId="7" borderId="13" xfId="11" applyFont="1" applyFill="1" applyBorder="1">
      <alignment vertical="center"/>
    </xf>
    <xf numFmtId="0" fontId="30" fillId="0" borderId="0" xfId="11" applyFont="1" applyAlignment="1">
      <alignment horizontal="left" vertical="center"/>
    </xf>
    <xf numFmtId="49" fontId="30" fillId="0" borderId="0" xfId="11" applyNumberFormat="1" applyFont="1" applyAlignment="1">
      <alignment horizontal="center" vertical="center"/>
    </xf>
    <xf numFmtId="0" fontId="30" fillId="8" borderId="5" xfId="11" applyFont="1" applyFill="1" applyBorder="1" applyAlignment="1">
      <alignment horizontal="center" vertical="center"/>
    </xf>
    <xf numFmtId="0" fontId="30" fillId="8" borderId="9" xfId="11" applyFont="1" applyFill="1" applyBorder="1" applyAlignment="1">
      <alignment horizontal="center" vertical="center"/>
    </xf>
    <xf numFmtId="0" fontId="30" fillId="12" borderId="59" xfId="11" applyFont="1" applyFill="1" applyBorder="1" applyAlignment="1">
      <alignment horizontal="center" vertical="center"/>
    </xf>
    <xf numFmtId="0" fontId="30" fillId="12" borderId="13" xfId="11" applyFont="1" applyFill="1" applyBorder="1" applyAlignment="1">
      <alignment horizontal="center" vertical="center"/>
    </xf>
    <xf numFmtId="180" fontId="30" fillId="0" borderId="3" xfId="11" applyNumberFormat="1" applyFont="1" applyBorder="1" applyAlignment="1">
      <alignment horizontal="right" vertical="center"/>
    </xf>
    <xf numFmtId="0" fontId="16" fillId="0" borderId="39" xfId="2" applyFont="1" applyBorder="1" applyAlignment="1">
      <alignment horizontal="left" vertical="center"/>
    </xf>
    <xf numFmtId="180" fontId="6" fillId="0" borderId="31" xfId="2" applyNumberFormat="1" applyFont="1" applyBorder="1" applyAlignment="1">
      <alignment vertical="center" wrapText="1"/>
    </xf>
    <xf numFmtId="0" fontId="16" fillId="0" borderId="32" xfId="2" applyFont="1" applyBorder="1" applyAlignment="1">
      <alignment horizontal="left" vertical="center" wrapText="1"/>
    </xf>
    <xf numFmtId="180" fontId="6" fillId="0" borderId="35" xfId="2" applyNumberFormat="1" applyFont="1" applyBorder="1" applyAlignment="1">
      <alignment vertical="center" wrapText="1"/>
    </xf>
    <xf numFmtId="0" fontId="25" fillId="0" borderId="36" xfId="2" applyFont="1" applyBorder="1" applyAlignment="1">
      <alignment horizontal="left" vertical="center"/>
    </xf>
    <xf numFmtId="180" fontId="26" fillId="0" borderId="35" xfId="2" applyNumberFormat="1" applyFont="1" applyBorder="1" applyAlignment="1">
      <alignment vertical="center" wrapText="1"/>
    </xf>
    <xf numFmtId="0" fontId="30" fillId="0" borderId="10" xfId="11" applyFont="1" applyBorder="1">
      <alignment vertical="center"/>
    </xf>
    <xf numFmtId="5" fontId="31" fillId="13" borderId="9" xfId="11" applyNumberFormat="1" applyFont="1" applyFill="1" applyBorder="1">
      <alignment vertical="center"/>
    </xf>
    <xf numFmtId="180" fontId="31" fillId="13" borderId="3" xfId="11" applyNumberFormat="1" applyFont="1" applyFill="1" applyBorder="1" applyAlignment="1">
      <alignment horizontal="left" vertical="center"/>
    </xf>
    <xf numFmtId="5" fontId="30" fillId="0" borderId="9" xfId="11" applyNumberFormat="1" applyFont="1" applyBorder="1" applyAlignment="1">
      <alignment horizontal="right" vertical="center"/>
    </xf>
    <xf numFmtId="0" fontId="30" fillId="8" borderId="11" xfId="11" applyFont="1" applyFill="1" applyBorder="1">
      <alignment vertical="center"/>
    </xf>
    <xf numFmtId="0" fontId="30" fillId="8" borderId="9" xfId="11" applyFont="1" applyFill="1" applyBorder="1" applyAlignment="1">
      <alignment horizontal="left" vertical="center"/>
    </xf>
    <xf numFmtId="0" fontId="30" fillId="8" borderId="3" xfId="11" applyFont="1" applyFill="1" applyBorder="1" applyAlignment="1">
      <alignment horizontal="left" vertical="center"/>
    </xf>
    <xf numFmtId="0" fontId="30" fillId="8" borderId="8" xfId="11" applyFont="1" applyFill="1" applyBorder="1" applyAlignment="1">
      <alignment horizontal="center" vertical="center"/>
    </xf>
    <xf numFmtId="0" fontId="30" fillId="8" borderId="8" xfId="11" applyFont="1" applyFill="1" applyBorder="1">
      <alignment vertical="center"/>
    </xf>
    <xf numFmtId="0" fontId="30" fillId="8" borderId="12" xfId="11" applyFont="1" applyFill="1" applyBorder="1">
      <alignment vertical="center"/>
    </xf>
    <xf numFmtId="0" fontId="30" fillId="14" borderId="11" xfId="11" applyFont="1" applyFill="1" applyBorder="1" applyAlignment="1">
      <alignment horizontal="left" vertical="center"/>
    </xf>
    <xf numFmtId="0" fontId="30" fillId="14" borderId="9" xfId="11" applyFont="1" applyFill="1" applyBorder="1" applyAlignment="1">
      <alignment horizontal="center" vertical="center"/>
    </xf>
    <xf numFmtId="5" fontId="31" fillId="14" borderId="9" xfId="11" applyNumberFormat="1" applyFont="1" applyFill="1" applyBorder="1" applyAlignment="1">
      <alignment horizontal="right" vertical="center"/>
    </xf>
    <xf numFmtId="0" fontId="30" fillId="14" borderId="3" xfId="11" applyFont="1" applyFill="1" applyBorder="1" applyAlignment="1">
      <alignment horizontal="left" vertical="center"/>
    </xf>
    <xf numFmtId="0" fontId="21" fillId="14" borderId="8" xfId="11" applyFont="1" applyFill="1" applyBorder="1">
      <alignment vertical="center"/>
    </xf>
    <xf numFmtId="0" fontId="30" fillId="14" borderId="8" xfId="11" applyFont="1" applyFill="1" applyBorder="1">
      <alignment vertical="center"/>
    </xf>
    <xf numFmtId="0" fontId="30" fillId="14" borderId="12" xfId="11" applyFont="1" applyFill="1" applyBorder="1">
      <alignment vertical="center"/>
    </xf>
    <xf numFmtId="180" fontId="31" fillId="13" borderId="3" xfId="11" applyNumberFormat="1" applyFont="1" applyFill="1" applyBorder="1">
      <alignment vertical="center"/>
    </xf>
    <xf numFmtId="0" fontId="30" fillId="7" borderId="8" xfId="11" applyFont="1" applyFill="1" applyBorder="1">
      <alignment vertical="center"/>
    </xf>
    <xf numFmtId="0" fontId="30" fillId="14" borderId="11" xfId="11" applyFont="1" applyFill="1" applyBorder="1">
      <alignment vertical="center"/>
    </xf>
    <xf numFmtId="0" fontId="30" fillId="13" borderId="12" xfId="11" applyFont="1" applyFill="1" applyBorder="1">
      <alignment vertical="center"/>
    </xf>
    <xf numFmtId="0" fontId="30" fillId="13" borderId="13" xfId="11" applyFont="1" applyFill="1" applyBorder="1">
      <alignment vertical="center"/>
    </xf>
    <xf numFmtId="0" fontId="30" fillId="7" borderId="58" xfId="11" applyFont="1" applyFill="1" applyBorder="1">
      <alignment vertical="center"/>
    </xf>
    <xf numFmtId="0" fontId="30" fillId="0" borderId="3" xfId="11" applyFont="1" applyBorder="1">
      <alignment vertical="center"/>
    </xf>
    <xf numFmtId="0" fontId="30" fillId="13" borderId="11" xfId="11" applyFont="1" applyFill="1" applyBorder="1">
      <alignment vertical="center"/>
    </xf>
    <xf numFmtId="0" fontId="30" fillId="13" borderId="10" xfId="11" applyFont="1" applyFill="1" applyBorder="1">
      <alignment vertical="center"/>
    </xf>
    <xf numFmtId="0" fontId="30" fillId="14" borderId="6" xfId="11" applyFont="1" applyFill="1" applyBorder="1" applyAlignment="1">
      <alignment horizontal="center" vertical="center"/>
    </xf>
    <xf numFmtId="0" fontId="30" fillId="14" borderId="13" xfId="11" applyFont="1" applyFill="1" applyBorder="1" applyAlignment="1">
      <alignment horizontal="center" vertical="center"/>
    </xf>
    <xf numFmtId="0" fontId="30" fillId="14" borderId="58" xfId="11" applyFont="1" applyFill="1" applyBorder="1">
      <alignment vertical="center"/>
    </xf>
    <xf numFmtId="6" fontId="31" fillId="14" borderId="59" xfId="1" applyFont="1" applyFill="1" applyBorder="1" applyAlignment="1">
      <alignment horizontal="right" vertical="center"/>
    </xf>
    <xf numFmtId="6" fontId="31" fillId="13" borderId="9" xfId="1" applyFont="1" applyFill="1" applyBorder="1">
      <alignment vertical="center"/>
    </xf>
    <xf numFmtId="6" fontId="30" fillId="0" borderId="9" xfId="1" applyFont="1" applyFill="1" applyBorder="1" applyAlignment="1">
      <alignment horizontal="right" vertical="center"/>
    </xf>
    <xf numFmtId="0" fontId="24" fillId="5" borderId="32" xfId="2" applyFont="1" applyFill="1" applyBorder="1">
      <alignment vertical="center"/>
    </xf>
    <xf numFmtId="180" fontId="6" fillId="0" borderId="33" xfId="2" applyNumberFormat="1" applyFont="1" applyBorder="1" applyAlignment="1">
      <alignment vertical="center" wrapText="1"/>
    </xf>
    <xf numFmtId="0" fontId="16" fillId="0" borderId="40" xfId="2" applyFont="1" applyBorder="1" applyAlignment="1">
      <alignment horizontal="left" vertical="center"/>
    </xf>
    <xf numFmtId="0" fontId="16" fillId="0" borderId="34" xfId="2" applyFont="1" applyBorder="1" applyAlignment="1">
      <alignment horizontal="left" vertical="center"/>
    </xf>
    <xf numFmtId="0" fontId="27" fillId="0" borderId="34" xfId="2" applyFont="1" applyBorder="1" applyAlignment="1">
      <alignment horizontal="left" vertical="center" wrapText="1"/>
    </xf>
    <xf numFmtId="0" fontId="27" fillId="0" borderId="51" xfId="2" applyFont="1" applyBorder="1" applyAlignment="1">
      <alignment horizontal="left" vertical="center" wrapText="1"/>
    </xf>
    <xf numFmtId="6" fontId="24" fillId="0" borderId="51" xfId="1" applyFont="1" applyFill="1" applyBorder="1" applyProtection="1">
      <alignment vertical="center"/>
      <protection locked="0"/>
    </xf>
    <xf numFmtId="180" fontId="6" fillId="0" borderId="52" xfId="2" applyNumberFormat="1" applyFont="1" applyBorder="1" applyAlignment="1">
      <alignment vertical="center" wrapText="1"/>
    </xf>
    <xf numFmtId="0" fontId="27" fillId="0" borderId="34" xfId="2" applyFont="1" applyBorder="1">
      <alignment vertical="center"/>
    </xf>
    <xf numFmtId="0" fontId="27" fillId="0" borderId="51" xfId="2" applyFont="1" applyBorder="1">
      <alignment vertical="center"/>
    </xf>
    <xf numFmtId="6" fontId="8" fillId="0" borderId="3" xfId="1" applyFont="1" applyBorder="1" applyAlignment="1">
      <alignment horizontal="right" vertical="center" wrapText="1"/>
    </xf>
    <xf numFmtId="6" fontId="6" fillId="0" borderId="0" xfId="1" applyFont="1">
      <alignment vertical="center"/>
    </xf>
    <xf numFmtId="6" fontId="6" fillId="2" borderId="3" xfId="1" applyFont="1" applyFill="1" applyBorder="1" applyAlignment="1">
      <alignment horizontal="center" vertical="center"/>
    </xf>
    <xf numFmtId="6" fontId="8" fillId="3" borderId="3" xfId="1" applyFont="1" applyFill="1" applyBorder="1" applyAlignment="1">
      <alignment horizontal="center" vertical="center" wrapText="1"/>
    </xf>
    <xf numFmtId="6" fontId="8" fillId="3" borderId="3" xfId="1" applyFont="1" applyFill="1" applyBorder="1" applyAlignment="1">
      <alignment vertical="center" wrapText="1"/>
    </xf>
    <xf numFmtId="6" fontId="8" fillId="3" borderId="3" xfId="1" quotePrefix="1" applyFont="1" applyFill="1" applyBorder="1" applyAlignment="1">
      <alignment vertical="center" wrapText="1"/>
    </xf>
    <xf numFmtId="6" fontId="7" fillId="0" borderId="0" xfId="1" applyFont="1" applyAlignment="1">
      <alignment horizontal="center" vertical="center"/>
    </xf>
    <xf numFmtId="6" fontId="8" fillId="2" borderId="1" xfId="1" applyFont="1" applyFill="1" applyBorder="1" applyAlignment="1">
      <alignment horizontal="center" vertical="center"/>
    </xf>
    <xf numFmtId="6" fontId="8" fillId="3" borderId="3" xfId="1" applyFont="1" applyFill="1" applyBorder="1" applyAlignment="1">
      <alignment horizontal="left" vertical="center" wrapText="1"/>
    </xf>
    <xf numFmtId="6" fontId="8" fillId="0" borderId="0" xfId="1" applyFont="1" applyAlignment="1">
      <alignment horizontal="right" vertical="center" wrapText="1"/>
    </xf>
    <xf numFmtId="0" fontId="34" fillId="0" borderId="0" xfId="0" applyFont="1">
      <alignment vertical="center"/>
    </xf>
    <xf numFmtId="0" fontId="35" fillId="0" borderId="0" xfId="0" applyFont="1">
      <alignment vertical="center"/>
    </xf>
    <xf numFmtId="0" fontId="30" fillId="13" borderId="8" xfId="11" applyFont="1" applyFill="1" applyBorder="1">
      <alignment vertical="center"/>
    </xf>
    <xf numFmtId="180" fontId="31" fillId="0" borderId="3" xfId="11" applyNumberFormat="1" applyFont="1" applyBorder="1">
      <alignment vertical="center"/>
    </xf>
    <xf numFmtId="0" fontId="38" fillId="0" borderId="0" xfId="2" applyFont="1">
      <alignment vertical="center"/>
    </xf>
    <xf numFmtId="0" fontId="39" fillId="0" borderId="0" xfId="2" applyFont="1" applyAlignment="1">
      <alignment horizontal="center" vertical="center"/>
    </xf>
    <xf numFmtId="0" fontId="38" fillId="0" borderId="0" xfId="2" applyFont="1" applyAlignment="1">
      <alignment horizontal="right" vertical="center"/>
    </xf>
    <xf numFmtId="6" fontId="38" fillId="0" borderId="0" xfId="1" applyFont="1">
      <alignment vertical="center"/>
    </xf>
    <xf numFmtId="0" fontId="38" fillId="2" borderId="60" xfId="2" applyFont="1" applyFill="1" applyBorder="1" applyAlignment="1">
      <alignment horizontal="center" vertical="center"/>
    </xf>
    <xf numFmtId="0" fontId="39" fillId="0" borderId="0" xfId="2" applyFont="1">
      <alignment vertical="center"/>
    </xf>
    <xf numFmtId="0" fontId="38" fillId="3" borderId="3" xfId="2" applyFont="1" applyFill="1" applyBorder="1" applyAlignment="1">
      <alignment horizontal="center" vertical="center"/>
    </xf>
    <xf numFmtId="0" fontId="38" fillId="3" borderId="3" xfId="2" applyFont="1" applyFill="1" applyBorder="1" applyAlignment="1">
      <alignment vertical="center" wrapText="1"/>
    </xf>
    <xf numFmtId="0" fontId="38" fillId="3" borderId="3" xfId="2" applyFont="1" applyFill="1" applyBorder="1" applyAlignment="1">
      <alignment horizontal="center" vertical="center" wrapText="1"/>
    </xf>
    <xf numFmtId="6" fontId="38" fillId="3" borderId="3" xfId="1" applyFont="1" applyFill="1" applyBorder="1" applyAlignment="1">
      <alignment horizontal="center" vertical="center" wrapText="1"/>
    </xf>
    <xf numFmtId="6" fontId="38" fillId="3" borderId="3" xfId="1" applyFont="1" applyFill="1" applyBorder="1" applyAlignment="1">
      <alignment vertical="center" wrapText="1"/>
    </xf>
    <xf numFmtId="6" fontId="38" fillId="3" borderId="3" xfId="1" quotePrefix="1" applyFont="1" applyFill="1" applyBorder="1" applyAlignment="1">
      <alignment vertical="center" wrapText="1"/>
    </xf>
    <xf numFmtId="0" fontId="38" fillId="3" borderId="3" xfId="2" applyFont="1" applyFill="1" applyBorder="1" applyAlignment="1">
      <alignment horizontal="left" vertical="center" wrapText="1"/>
    </xf>
    <xf numFmtId="0" fontId="38" fillId="0" borderId="3" xfId="2" applyFont="1" applyBorder="1" applyAlignment="1">
      <alignment horizontal="center" vertical="center"/>
    </xf>
    <xf numFmtId="0" fontId="38" fillId="0" borderId="3" xfId="2" applyFont="1" applyBorder="1" applyAlignment="1">
      <alignment horizontal="left" vertical="center" wrapText="1"/>
    </xf>
    <xf numFmtId="6" fontId="38" fillId="0" borderId="3" xfId="1" applyFont="1" applyBorder="1" applyAlignment="1">
      <alignment horizontal="right" vertical="center" wrapText="1"/>
    </xf>
    <xf numFmtId="0" fontId="38" fillId="0" borderId="3" xfId="2" applyFont="1" applyBorder="1" applyAlignment="1">
      <alignment horizontal="right" vertical="center" wrapText="1"/>
    </xf>
    <xf numFmtId="179" fontId="36" fillId="0" borderId="3" xfId="5" applyNumberFormat="1" applyFont="1" applyBorder="1" applyAlignment="1">
      <alignment horizontal="right" vertical="center"/>
    </xf>
    <xf numFmtId="179" fontId="36" fillId="0" borderId="3" xfId="8" applyNumberFormat="1" applyFont="1" applyBorder="1" applyAlignment="1" applyProtection="1">
      <alignment horizontal="right" vertical="center"/>
      <protection locked="0"/>
    </xf>
    <xf numFmtId="179" fontId="40" fillId="0" borderId="3" xfId="0" applyNumberFormat="1" applyFont="1" applyBorder="1" applyAlignment="1">
      <alignment horizontal="right" vertical="center"/>
    </xf>
    <xf numFmtId="181" fontId="40" fillId="0" borderId="3" xfId="0" applyNumberFormat="1" applyFont="1" applyBorder="1" applyAlignment="1">
      <alignment horizontal="right" vertical="center"/>
    </xf>
    <xf numFmtId="181" fontId="40" fillId="0" borderId="13" xfId="0" applyNumberFormat="1" applyFont="1" applyBorder="1" applyAlignment="1">
      <alignment horizontal="right" vertical="center"/>
    </xf>
    <xf numFmtId="182" fontId="40" fillId="0" borderId="3" xfId="0" applyNumberFormat="1" applyFont="1" applyBorder="1" applyAlignment="1">
      <alignment horizontal="right" vertical="center"/>
    </xf>
    <xf numFmtId="183" fontId="36" fillId="0" borderId="3" xfId="8" applyNumberFormat="1" applyFont="1" applyBorder="1" applyAlignment="1" applyProtection="1">
      <alignment horizontal="right" vertical="center"/>
      <protection locked="0"/>
    </xf>
    <xf numFmtId="183" fontId="36" fillId="0" borderId="3" xfId="5" applyNumberFormat="1" applyFont="1" applyBorder="1" applyAlignment="1">
      <alignment horizontal="right" vertical="center"/>
    </xf>
    <xf numFmtId="49" fontId="14" fillId="15" borderId="12" xfId="5" applyNumberFormat="1" applyFont="1" applyFill="1" applyBorder="1" applyAlignment="1">
      <alignment horizontal="left" vertical="center"/>
    </xf>
    <xf numFmtId="0" fontId="17" fillId="15" borderId="12" xfId="0" applyFont="1" applyFill="1" applyBorder="1" applyAlignment="1">
      <alignment horizontal="left" vertical="center"/>
    </xf>
    <xf numFmtId="49" fontId="14" fillId="15" borderId="13" xfId="5" applyNumberFormat="1" applyFont="1" applyFill="1" applyBorder="1" applyAlignment="1">
      <alignment horizontal="left" vertical="center"/>
    </xf>
    <xf numFmtId="0" fontId="17" fillId="15" borderId="12" xfId="0" applyFont="1" applyFill="1" applyBorder="1">
      <alignment vertical="center"/>
    </xf>
    <xf numFmtId="0" fontId="38" fillId="0" borderId="10" xfId="2" applyFont="1" applyBorder="1">
      <alignment vertical="center"/>
    </xf>
    <xf numFmtId="0" fontId="38" fillId="0" borderId="15" xfId="2" applyFont="1" applyBorder="1">
      <alignment vertical="center"/>
    </xf>
    <xf numFmtId="179" fontId="36" fillId="15" borderId="3" xfId="5" applyNumberFormat="1" applyFont="1" applyFill="1" applyBorder="1" applyAlignment="1">
      <alignment horizontal="right" vertical="center"/>
    </xf>
    <xf numFmtId="6" fontId="38" fillId="15" borderId="3" xfId="1" applyFont="1" applyFill="1" applyBorder="1" applyAlignment="1">
      <alignment horizontal="right" vertical="center" wrapText="1"/>
    </xf>
    <xf numFmtId="0" fontId="38" fillId="15" borderId="3" xfId="2" applyFont="1" applyFill="1" applyBorder="1" applyAlignment="1">
      <alignment horizontal="right" vertical="center" wrapText="1"/>
    </xf>
    <xf numFmtId="0" fontId="38" fillId="15" borderId="3" xfId="2" applyFont="1" applyFill="1" applyBorder="1" applyAlignment="1">
      <alignment horizontal="center" vertical="center"/>
    </xf>
    <xf numFmtId="0" fontId="38" fillId="15" borderId="3" xfId="2" applyFont="1" applyFill="1" applyBorder="1" applyAlignment="1">
      <alignment horizontal="left" vertical="center" wrapText="1"/>
    </xf>
    <xf numFmtId="181" fontId="36" fillId="0" borderId="3" xfId="5" applyNumberFormat="1" applyFont="1" applyBorder="1" applyAlignment="1">
      <alignment horizontal="right" vertical="center"/>
    </xf>
    <xf numFmtId="0" fontId="37" fillId="0" borderId="0" xfId="2" applyFont="1">
      <alignment vertical="center"/>
    </xf>
    <xf numFmtId="0" fontId="14" fillId="10" borderId="0" xfId="5" applyFont="1" applyFill="1">
      <alignment vertical="center"/>
    </xf>
    <xf numFmtId="0" fontId="16" fillId="10" borderId="0" xfId="5" applyFont="1" applyFill="1">
      <alignment vertical="center"/>
    </xf>
    <xf numFmtId="0" fontId="16" fillId="10" borderId="0" xfId="0" applyFont="1" applyFill="1">
      <alignment vertical="center"/>
    </xf>
    <xf numFmtId="0" fontId="17" fillId="0" borderId="0" xfId="5" applyFont="1" applyAlignment="1">
      <alignment horizontal="left" vertical="center"/>
    </xf>
    <xf numFmtId="0" fontId="16" fillId="0" borderId="0" xfId="5" applyFont="1">
      <alignment vertical="center"/>
    </xf>
    <xf numFmtId="0" fontId="17" fillId="0" borderId="0" xfId="0" applyFont="1" applyAlignment="1">
      <alignment horizontal="justify" vertical="center"/>
    </xf>
    <xf numFmtId="0" fontId="17" fillId="0" borderId="0" xfId="0" applyFont="1" applyAlignment="1">
      <alignment horizontal="left" vertical="center"/>
    </xf>
    <xf numFmtId="0" fontId="38" fillId="15" borderId="12" xfId="2" applyFont="1" applyFill="1" applyBorder="1">
      <alignment vertical="center"/>
    </xf>
    <xf numFmtId="0" fontId="38" fillId="15" borderId="13" xfId="2" applyFont="1" applyFill="1" applyBorder="1">
      <alignment vertical="center"/>
    </xf>
    <xf numFmtId="0" fontId="38" fillId="10" borderId="12" xfId="2" applyFont="1" applyFill="1" applyBorder="1">
      <alignment vertical="center"/>
    </xf>
    <xf numFmtId="0" fontId="16" fillId="10" borderId="12" xfId="0" applyFont="1" applyFill="1" applyBorder="1">
      <alignment vertical="center"/>
    </xf>
    <xf numFmtId="0" fontId="13" fillId="15" borderId="11" xfId="2" applyFont="1" applyFill="1" applyBorder="1">
      <alignment vertical="center"/>
    </xf>
    <xf numFmtId="0" fontId="13" fillId="15" borderId="4" xfId="2" applyFont="1" applyFill="1" applyBorder="1">
      <alignment vertical="center"/>
    </xf>
    <xf numFmtId="0" fontId="16" fillId="10" borderId="6" xfId="0" applyFont="1" applyFill="1" applyBorder="1">
      <alignment vertical="center"/>
    </xf>
    <xf numFmtId="0" fontId="16" fillId="10" borderId="9" xfId="0" applyFont="1" applyFill="1" applyBorder="1">
      <alignment vertical="center"/>
    </xf>
    <xf numFmtId="0" fontId="16" fillId="10" borderId="9" xfId="0" applyFont="1" applyFill="1" applyBorder="1" applyAlignment="1"/>
    <xf numFmtId="0" fontId="16" fillId="15" borderId="7" xfId="0" applyFont="1" applyFill="1" applyBorder="1">
      <alignment vertical="center"/>
    </xf>
    <xf numFmtId="181" fontId="36" fillId="0" borderId="3" xfId="8" applyNumberFormat="1" applyFont="1" applyBorder="1" applyAlignment="1" applyProtection="1">
      <alignment horizontal="right" vertical="center"/>
      <protection locked="0"/>
    </xf>
    <xf numFmtId="0" fontId="20" fillId="15" borderId="15" xfId="0" applyFont="1" applyFill="1" applyBorder="1" applyAlignment="1"/>
    <xf numFmtId="0" fontId="38" fillId="10" borderId="13" xfId="2" applyFont="1" applyFill="1" applyBorder="1">
      <alignment vertical="center"/>
    </xf>
    <xf numFmtId="0" fontId="20" fillId="15" borderId="4" xfId="0" applyFont="1" applyFill="1" applyBorder="1" applyAlignment="1"/>
    <xf numFmtId="0" fontId="17" fillId="10" borderId="59" xfId="0" applyFont="1" applyFill="1" applyBorder="1" applyAlignment="1">
      <alignment horizontal="left" vertical="center"/>
    </xf>
    <xf numFmtId="0" fontId="17" fillId="15" borderId="13" xfId="0" applyFont="1" applyFill="1" applyBorder="1" applyAlignment="1">
      <alignment horizontal="left" vertical="center"/>
    </xf>
    <xf numFmtId="0" fontId="16" fillId="10" borderId="11" xfId="0" applyFont="1" applyFill="1" applyBorder="1">
      <alignment vertical="center"/>
    </xf>
    <xf numFmtId="183" fontId="40" fillId="0" borderId="3" xfId="0" applyNumberFormat="1" applyFont="1" applyBorder="1" applyAlignment="1">
      <alignment horizontal="right" vertical="center"/>
    </xf>
    <xf numFmtId="0" fontId="17" fillId="10" borderId="9" xfId="0" applyFont="1" applyFill="1" applyBorder="1" applyAlignment="1">
      <alignment horizontal="left" vertical="center"/>
    </xf>
    <xf numFmtId="179" fontId="36" fillId="10" borderId="9" xfId="5" applyNumberFormat="1" applyFont="1" applyFill="1" applyBorder="1" applyAlignment="1">
      <alignment horizontal="right" vertical="center"/>
    </xf>
    <xf numFmtId="6" fontId="38" fillId="10" borderId="9" xfId="1" applyFont="1" applyFill="1" applyBorder="1" applyAlignment="1">
      <alignment horizontal="right" vertical="center" wrapText="1"/>
    </xf>
    <xf numFmtId="0" fontId="38" fillId="10" borderId="9" xfId="2" applyFont="1" applyFill="1" applyBorder="1" applyAlignment="1">
      <alignment horizontal="right" vertical="center" wrapText="1"/>
    </xf>
    <xf numFmtId="0" fontId="38" fillId="10" borderId="9" xfId="2" applyFont="1" applyFill="1" applyBorder="1" applyAlignment="1">
      <alignment horizontal="center" vertical="center"/>
    </xf>
    <xf numFmtId="0" fontId="38" fillId="10" borderId="10" xfId="2" applyFont="1" applyFill="1" applyBorder="1" applyAlignment="1">
      <alignment horizontal="left" vertical="center" wrapText="1"/>
    </xf>
    <xf numFmtId="0" fontId="37" fillId="0" borderId="0" xfId="2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38" fillId="3" borderId="3" xfId="2" applyFont="1" applyFill="1" applyBorder="1" applyAlignment="1">
      <alignment horizontal="right" vertical="center"/>
    </xf>
    <xf numFmtId="0" fontId="38" fillId="0" borderId="3" xfId="2" applyFont="1" applyBorder="1" applyAlignment="1">
      <alignment horizontal="right" vertical="center"/>
    </xf>
    <xf numFmtId="0" fontId="6" fillId="0" borderId="3" xfId="0" applyFont="1" applyBorder="1" applyAlignment="1">
      <alignment horizontal="right"/>
    </xf>
    <xf numFmtId="0" fontId="13" fillId="0" borderId="40" xfId="2" applyFont="1" applyBorder="1">
      <alignment vertical="center"/>
    </xf>
    <xf numFmtId="0" fontId="30" fillId="8" borderId="10" xfId="11" applyFont="1" applyFill="1" applyBorder="1" applyAlignment="1">
      <alignment horizontal="center" vertical="center"/>
    </xf>
    <xf numFmtId="0" fontId="30" fillId="14" borderId="10" xfId="11" applyFont="1" applyFill="1" applyBorder="1" applyAlignment="1">
      <alignment horizontal="center" vertical="center"/>
    </xf>
    <xf numFmtId="0" fontId="30" fillId="8" borderId="58" xfId="11" applyFont="1" applyFill="1" applyBorder="1">
      <alignment vertical="center"/>
    </xf>
    <xf numFmtId="0" fontId="16" fillId="0" borderId="34" xfId="2" applyFont="1" applyBorder="1">
      <alignment vertical="center"/>
    </xf>
    <xf numFmtId="0" fontId="16" fillId="5" borderId="43" xfId="2" applyFont="1" applyFill="1" applyBorder="1" applyAlignment="1">
      <alignment horizontal="left" vertical="center" wrapText="1"/>
    </xf>
    <xf numFmtId="0" fontId="16" fillId="5" borderId="40" xfId="2" applyFont="1" applyFill="1" applyBorder="1" applyAlignment="1">
      <alignment horizontal="left" vertical="center" wrapText="1"/>
    </xf>
    <xf numFmtId="0" fontId="16" fillId="5" borderId="61" xfId="2" applyFont="1" applyFill="1" applyBorder="1" applyAlignment="1">
      <alignment horizontal="left" vertical="center"/>
    </xf>
    <xf numFmtId="0" fontId="16" fillId="5" borderId="8" xfId="2" applyFont="1" applyFill="1" applyBorder="1" applyAlignment="1">
      <alignment horizontal="left" vertical="center" wrapText="1"/>
    </xf>
    <xf numFmtId="0" fontId="38" fillId="2" borderId="4" xfId="2" applyFont="1" applyFill="1" applyBorder="1" applyAlignment="1">
      <alignment horizontal="center" vertical="center" wrapText="1"/>
    </xf>
    <xf numFmtId="0" fontId="38" fillId="2" borderId="13" xfId="2" applyFont="1" applyFill="1" applyBorder="1" applyAlignment="1">
      <alignment horizontal="center" vertical="center" wrapText="1"/>
    </xf>
    <xf numFmtId="0" fontId="41" fillId="0" borderId="0" xfId="2" applyFont="1">
      <alignment vertical="center"/>
    </xf>
    <xf numFmtId="0" fontId="9" fillId="0" borderId="0" xfId="2" applyFont="1" applyAlignment="1">
      <alignment horizontal="center" vertical="center"/>
    </xf>
    <xf numFmtId="0" fontId="6" fillId="3" borderId="3" xfId="2" applyFont="1" applyFill="1" applyBorder="1" applyAlignment="1">
      <alignment horizontal="center" vertical="center" wrapText="1"/>
    </xf>
    <xf numFmtId="0" fontId="14" fillId="15" borderId="10" xfId="5" applyFont="1" applyFill="1" applyBorder="1">
      <alignment vertical="center"/>
    </xf>
    <xf numFmtId="0" fontId="14" fillId="0" borderId="3" xfId="5" applyFont="1" applyBorder="1" applyAlignment="1">
      <alignment horizontal="left" vertical="center"/>
    </xf>
    <xf numFmtId="0" fontId="17" fillId="15" borderId="10" xfId="0" applyFont="1" applyFill="1" applyBorder="1" applyAlignment="1">
      <alignment horizontal="justify" vertical="center"/>
    </xf>
    <xf numFmtId="0" fontId="17" fillId="15" borderId="15" xfId="0" applyFont="1" applyFill="1" applyBorder="1" applyAlignment="1">
      <alignment horizontal="justify" vertical="center"/>
    </xf>
    <xf numFmtId="0" fontId="0" fillId="0" borderId="0" xfId="0" applyAlignment="1">
      <alignment vertical="center" wrapText="1"/>
    </xf>
    <xf numFmtId="0" fontId="16" fillId="2" borderId="55" xfId="2" applyFont="1" applyFill="1" applyBorder="1" applyAlignment="1">
      <alignment horizontal="left" vertical="center"/>
    </xf>
    <xf numFmtId="0" fontId="16" fillId="2" borderId="47" xfId="2" applyFont="1" applyFill="1" applyBorder="1" applyAlignment="1">
      <alignment horizontal="left" vertical="center"/>
    </xf>
    <xf numFmtId="0" fontId="16" fillId="6" borderId="23" xfId="2" applyFont="1" applyFill="1" applyBorder="1" applyAlignment="1">
      <alignment horizontal="center" vertical="center"/>
    </xf>
    <xf numFmtId="0" fontId="16" fillId="6" borderId="24" xfId="2" applyFont="1" applyFill="1" applyBorder="1" applyAlignment="1">
      <alignment horizontal="center" vertical="center"/>
    </xf>
    <xf numFmtId="0" fontId="16" fillId="2" borderId="53" xfId="2" applyFont="1" applyFill="1" applyBorder="1" applyAlignment="1">
      <alignment horizontal="left" vertical="center"/>
    </xf>
    <xf numFmtId="0" fontId="16" fillId="2" borderId="45" xfId="2" applyFont="1" applyFill="1" applyBorder="1" applyAlignment="1">
      <alignment horizontal="left" vertical="center"/>
    </xf>
    <xf numFmtId="0" fontId="16" fillId="0" borderId="54" xfId="2" applyFont="1" applyBorder="1" applyAlignment="1">
      <alignment horizontal="left" vertical="center"/>
    </xf>
    <xf numFmtId="0" fontId="16" fillId="0" borderId="9" xfId="2" applyFont="1" applyBorder="1" applyAlignment="1">
      <alignment horizontal="left" vertical="center"/>
    </xf>
    <xf numFmtId="0" fontId="18" fillId="0" borderId="22" xfId="2" applyFont="1" applyBorder="1" applyAlignment="1">
      <alignment horizontal="left" vertical="center"/>
    </xf>
    <xf numFmtId="0" fontId="3" fillId="0" borderId="0" xfId="2" applyFont="1" applyAlignment="1">
      <alignment horizontal="center" vertical="center"/>
    </xf>
    <xf numFmtId="0" fontId="38" fillId="2" borderId="4" xfId="2" applyFont="1" applyFill="1" applyBorder="1" applyAlignment="1">
      <alignment horizontal="center" vertical="center"/>
    </xf>
    <xf numFmtId="0" fontId="38" fillId="2" borderId="13" xfId="2" applyFont="1" applyFill="1" applyBorder="1" applyAlignment="1">
      <alignment horizontal="center" vertical="center"/>
    </xf>
    <xf numFmtId="0" fontId="38" fillId="2" borderId="4" xfId="2" applyFont="1" applyFill="1" applyBorder="1" applyAlignment="1">
      <alignment horizontal="center" vertical="center" wrapText="1"/>
    </xf>
    <xf numFmtId="0" fontId="38" fillId="2" borderId="13" xfId="2" applyFont="1" applyFill="1" applyBorder="1" applyAlignment="1">
      <alignment horizontal="center" vertical="center" wrapText="1"/>
    </xf>
    <xf numFmtId="49" fontId="14" fillId="15" borderId="11" xfId="5" applyNumberFormat="1" applyFont="1" applyFill="1" applyBorder="1" applyAlignment="1">
      <alignment horizontal="left" vertical="center"/>
    </xf>
    <xf numFmtId="0" fontId="39" fillId="0" borderId="60" xfId="2" applyFont="1" applyBorder="1" applyAlignment="1">
      <alignment horizontal="center" vertical="center" wrapText="1"/>
    </xf>
    <xf numFmtId="0" fontId="39" fillId="0" borderId="2" xfId="2" applyFont="1" applyBorder="1" applyAlignment="1">
      <alignment horizontal="center" vertical="center" wrapText="1"/>
    </xf>
    <xf numFmtId="6" fontId="38" fillId="2" borderId="4" xfId="1" applyFont="1" applyFill="1" applyBorder="1" applyAlignment="1">
      <alignment horizontal="center" vertical="center"/>
    </xf>
    <xf numFmtId="6" fontId="38" fillId="2" borderId="13" xfId="1" applyFont="1" applyFill="1" applyBorder="1" applyAlignment="1">
      <alignment horizontal="center" vertical="center"/>
    </xf>
    <xf numFmtId="0" fontId="38" fillId="2" borderId="4" xfId="2" applyFont="1" applyFill="1" applyBorder="1" applyAlignment="1">
      <alignment horizontal="right" vertical="center"/>
    </xf>
    <xf numFmtId="0" fontId="38" fillId="2" borderId="13" xfId="2" applyFont="1" applyFill="1" applyBorder="1" applyAlignment="1">
      <alignment horizontal="right" vertical="center"/>
    </xf>
    <xf numFmtId="0" fontId="6" fillId="2" borderId="4" xfId="2" applyFont="1" applyFill="1" applyBorder="1" applyAlignment="1">
      <alignment horizontal="center" vertical="center"/>
    </xf>
    <xf numFmtId="0" fontId="6" fillId="2" borderId="13" xfId="2" applyFont="1" applyFill="1" applyBorder="1" applyAlignment="1">
      <alignment horizontal="center" vertical="center"/>
    </xf>
    <xf numFmtId="0" fontId="13" fillId="0" borderId="6" xfId="0" applyFont="1" applyBorder="1" applyAlignment="1">
      <alignment horizontal="left" vertical="center"/>
    </xf>
    <xf numFmtId="0" fontId="16" fillId="15" borderId="11" xfId="0" applyFont="1" applyFill="1" applyBorder="1" applyAlignment="1">
      <alignment horizontal="left" vertical="center"/>
    </xf>
    <xf numFmtId="0" fontId="16" fillId="15" borderId="6" xfId="0" applyFont="1" applyFill="1" applyBorder="1" applyAlignment="1">
      <alignment horizontal="left" vertical="center"/>
    </xf>
    <xf numFmtId="0" fontId="16" fillId="15" borderId="11" xfId="0" applyFont="1" applyFill="1" applyBorder="1" applyAlignment="1" applyProtection="1">
      <alignment horizontal="left" vertical="center"/>
      <protection locked="0"/>
    </xf>
    <xf numFmtId="0" fontId="16" fillId="15" borderId="6" xfId="0" applyFont="1" applyFill="1" applyBorder="1" applyAlignment="1" applyProtection="1">
      <alignment horizontal="left" vertical="center"/>
      <protection locked="0"/>
    </xf>
    <xf numFmtId="49" fontId="14" fillId="15" borderId="7" xfId="5" applyNumberFormat="1" applyFont="1" applyFill="1" applyBorder="1" applyAlignment="1">
      <alignment horizontal="left" vertical="center"/>
    </xf>
    <xf numFmtId="0" fontId="29" fillId="0" borderId="0" xfId="11" applyFont="1" applyAlignment="1">
      <alignment horizontal="center" vertical="center"/>
    </xf>
    <xf numFmtId="0" fontId="30" fillId="7" borderId="3" xfId="11" applyFont="1" applyFill="1" applyBorder="1" applyAlignment="1">
      <alignment horizontal="center" vertical="center"/>
    </xf>
    <xf numFmtId="0" fontId="30" fillId="7" borderId="4" xfId="11" applyFont="1" applyFill="1" applyBorder="1" applyAlignment="1">
      <alignment horizontal="center" vertical="center"/>
    </xf>
    <xf numFmtId="0" fontId="30" fillId="7" borderId="5" xfId="11" applyFont="1" applyFill="1" applyBorder="1" applyAlignment="1">
      <alignment horizontal="center" vertical="center" wrapText="1"/>
    </xf>
    <xf numFmtId="0" fontId="30" fillId="7" borderId="9" xfId="11" applyFont="1" applyFill="1" applyBorder="1" applyAlignment="1">
      <alignment horizontal="center" vertical="center" wrapText="1"/>
    </xf>
    <xf numFmtId="0" fontId="30" fillId="7" borderId="10" xfId="11" applyFont="1" applyFill="1" applyBorder="1" applyAlignment="1">
      <alignment horizontal="center" vertical="center" wrapText="1"/>
    </xf>
    <xf numFmtId="0" fontId="30" fillId="7" borderId="7" xfId="11" applyFont="1" applyFill="1" applyBorder="1" applyAlignment="1">
      <alignment horizontal="center" vertical="center"/>
    </xf>
    <xf numFmtId="0" fontId="30" fillId="7" borderId="14" xfId="11" applyFont="1" applyFill="1" applyBorder="1" applyAlignment="1">
      <alignment horizontal="center" vertical="center"/>
    </xf>
    <xf numFmtId="0" fontId="30" fillId="7" borderId="15" xfId="11" applyFont="1" applyFill="1" applyBorder="1" applyAlignment="1">
      <alignment horizontal="center" vertical="center"/>
    </xf>
    <xf numFmtId="0" fontId="30" fillId="7" borderId="12" xfId="11" applyFont="1" applyFill="1" applyBorder="1" applyAlignment="1">
      <alignment horizontal="center" vertical="center"/>
    </xf>
    <xf numFmtId="0" fontId="30" fillId="7" borderId="13" xfId="11" applyFont="1" applyFill="1" applyBorder="1" applyAlignment="1">
      <alignment horizontal="center" vertical="center"/>
    </xf>
    <xf numFmtId="0" fontId="30" fillId="10" borderId="4" xfId="11" applyFont="1" applyFill="1" applyBorder="1" applyAlignment="1">
      <alignment horizontal="center" vertical="center" wrapText="1"/>
    </xf>
    <xf numFmtId="0" fontId="30" fillId="10" borderId="4" xfId="11" applyFont="1" applyFill="1" applyBorder="1" applyAlignment="1">
      <alignment horizontal="center" vertical="center"/>
    </xf>
    <xf numFmtId="184" fontId="30" fillId="13" borderId="5" xfId="11" applyNumberFormat="1" applyFont="1" applyFill="1" applyBorder="1" applyAlignment="1">
      <alignment horizontal="right" vertical="center"/>
    </xf>
    <xf numFmtId="184" fontId="30" fillId="13" borderId="9" xfId="11" applyNumberFormat="1" applyFont="1" applyFill="1" applyBorder="1" applyAlignment="1">
      <alignment horizontal="right" vertical="center"/>
    </xf>
    <xf numFmtId="184" fontId="30" fillId="13" borderId="10" xfId="11" applyNumberFormat="1" applyFont="1" applyFill="1" applyBorder="1" applyAlignment="1">
      <alignment horizontal="right" vertical="center"/>
    </xf>
    <xf numFmtId="184" fontId="30" fillId="8" borderId="5" xfId="11" applyNumberFormat="1" applyFont="1" applyFill="1" applyBorder="1" applyAlignment="1">
      <alignment horizontal="right" vertical="center"/>
    </xf>
    <xf numFmtId="184" fontId="30" fillId="8" borderId="9" xfId="11" applyNumberFormat="1" applyFont="1" applyFill="1" applyBorder="1" applyAlignment="1">
      <alignment horizontal="right" vertical="center"/>
    </xf>
    <xf numFmtId="184" fontId="30" fillId="8" borderId="10" xfId="11" applyNumberFormat="1" applyFont="1" applyFill="1" applyBorder="1" applyAlignment="1">
      <alignment horizontal="right" vertical="center"/>
    </xf>
    <xf numFmtId="184" fontId="30" fillId="14" borderId="5" xfId="11" applyNumberFormat="1" applyFont="1" applyFill="1" applyBorder="1" applyAlignment="1">
      <alignment horizontal="right" vertical="center"/>
    </xf>
    <xf numFmtId="184" fontId="30" fillId="14" borderId="9" xfId="11" applyNumberFormat="1" applyFont="1" applyFill="1" applyBorder="1" applyAlignment="1">
      <alignment horizontal="right" vertical="center"/>
    </xf>
    <xf numFmtId="184" fontId="30" fillId="14" borderId="10" xfId="11" applyNumberFormat="1" applyFont="1" applyFill="1" applyBorder="1" applyAlignment="1">
      <alignment horizontal="right" vertical="center"/>
    </xf>
    <xf numFmtId="184" fontId="30" fillId="0" borderId="5" xfId="11" applyNumberFormat="1" applyFont="1" applyBorder="1" applyAlignment="1">
      <alignment horizontal="right" vertical="center"/>
    </xf>
    <xf numFmtId="184" fontId="30" fillId="0" borderId="9" xfId="11" applyNumberFormat="1" applyFont="1" applyBorder="1" applyAlignment="1">
      <alignment horizontal="right" vertical="center"/>
    </xf>
    <xf numFmtId="184" fontId="30" fillId="0" borderId="10" xfId="11" applyNumberFormat="1" applyFont="1" applyBorder="1" applyAlignment="1">
      <alignment horizontal="right" vertical="center"/>
    </xf>
    <xf numFmtId="184" fontId="30" fillId="0" borderId="5" xfId="11" applyNumberFormat="1" applyFont="1" applyBorder="1" applyAlignment="1">
      <alignment horizontal="center" vertical="center" wrapText="1"/>
    </xf>
    <xf numFmtId="184" fontId="30" fillId="0" borderId="9" xfId="11" applyNumberFormat="1" applyFont="1" applyBorder="1" applyAlignment="1">
      <alignment horizontal="center" vertical="center" wrapText="1"/>
    </xf>
    <xf numFmtId="184" fontId="30" fillId="0" borderId="10" xfId="11" applyNumberFormat="1" applyFont="1" applyBorder="1" applyAlignment="1">
      <alignment horizontal="center" vertical="center" wrapText="1"/>
    </xf>
    <xf numFmtId="184" fontId="30" fillId="0" borderId="5" xfId="11" applyNumberFormat="1" applyFont="1" applyBorder="1" applyAlignment="1">
      <alignment horizontal="center" vertical="center"/>
    </xf>
    <xf numFmtId="184" fontId="30" fillId="0" borderId="9" xfId="11" applyNumberFormat="1" applyFont="1" applyBorder="1" applyAlignment="1">
      <alignment horizontal="center" vertical="center"/>
    </xf>
    <xf numFmtId="184" fontId="30" fillId="0" borderId="10" xfId="11" applyNumberFormat="1" applyFont="1" applyBorder="1" applyAlignment="1">
      <alignment horizontal="center" vertical="center"/>
    </xf>
    <xf numFmtId="0" fontId="30" fillId="10" borderId="3" xfId="11" applyFont="1" applyFill="1" applyBorder="1" applyAlignment="1">
      <alignment horizontal="center" vertical="center"/>
    </xf>
    <xf numFmtId="0" fontId="30" fillId="8" borderId="9" xfId="11" applyFont="1" applyFill="1" applyBorder="1" applyAlignment="1">
      <alignment horizontal="center" vertical="center"/>
    </xf>
    <xf numFmtId="0" fontId="33" fillId="11" borderId="5" xfId="11" applyFont="1" applyFill="1" applyBorder="1" applyAlignment="1">
      <alignment horizontal="center" vertical="center" wrapText="1"/>
    </xf>
    <xf numFmtId="0" fontId="33" fillId="11" borderId="9" xfId="11" applyFont="1" applyFill="1" applyBorder="1" applyAlignment="1">
      <alignment horizontal="center" vertical="center" wrapText="1"/>
    </xf>
    <xf numFmtId="0" fontId="33" fillId="11" borderId="10" xfId="11" applyFont="1" applyFill="1" applyBorder="1" applyAlignment="1">
      <alignment horizontal="center" vertical="center" wrapText="1"/>
    </xf>
    <xf numFmtId="184" fontId="30" fillId="14" borderId="5" xfId="11" applyNumberFormat="1" applyFont="1" applyFill="1" applyBorder="1" applyAlignment="1">
      <alignment horizontal="right" vertical="center" wrapText="1"/>
    </xf>
    <xf numFmtId="0" fontId="30" fillId="14" borderId="9" xfId="11" applyFont="1" applyFill="1" applyBorder="1" applyAlignment="1">
      <alignment horizontal="right" vertical="center" wrapText="1"/>
    </xf>
    <xf numFmtId="0" fontId="30" fillId="14" borderId="10" xfId="11" applyFont="1" applyFill="1" applyBorder="1" applyAlignment="1">
      <alignment horizontal="right" vertical="center" wrapText="1"/>
    </xf>
    <xf numFmtId="185" fontId="30" fillId="0" borderId="0" xfId="11" applyNumberFormat="1" applyFont="1" applyAlignment="1">
      <alignment horizontal="center" vertical="center"/>
    </xf>
    <xf numFmtId="0" fontId="30" fillId="0" borderId="0" xfId="11" applyFont="1" applyAlignment="1">
      <alignment horizontal="center" vertical="center"/>
    </xf>
  </cellXfs>
  <cellStyles count="12">
    <cellStyle name="ハイパーリンク 2" xfId="10"/>
    <cellStyle name="桁区切り 2" xfId="6"/>
    <cellStyle name="通貨" xfId="1" builtinId="7"/>
    <cellStyle name="標準" xfId="0" builtinId="0"/>
    <cellStyle name="標準 2" xfId="2"/>
    <cellStyle name="標準 2 2" xfId="5"/>
    <cellStyle name="標準 2 2 2" xfId="11"/>
    <cellStyle name="標準 2 3" xfId="4"/>
    <cellStyle name="標準 3" xfId="3"/>
    <cellStyle name="標準 6" xfId="7"/>
    <cellStyle name="標準 7" xfId="9"/>
    <cellStyle name="標準_芳賀見積(HESCO)0604" xfId="8"/>
  </cellStyles>
  <dxfs count="0"/>
  <tableStyles count="0" defaultTableStyle="TableStyleMedium2" defaultPivotStyle="PivotStyleLight16"/>
  <colors>
    <mruColors>
      <color rgb="FFE6FFFF"/>
      <color rgb="FFCCFFFF"/>
      <color rgb="FFFFFF99"/>
      <color rgb="FF99FF99"/>
      <color rgb="FFCCFFCC"/>
      <color rgb="FFFFCCFF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o\e\&#65396;&#65400;&#65406;&#65433;&#65411;&#65438;-&#65408;-1\&#35373;&#35336;&#26360;&#20803;\&#12490;&#12459;&#12494;&#24037;&#2515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tec\&#22806;&#20184;hdd%20(k)\20041117-&#33865;&#23665;&#20445;&#32946;&#22290;\&#31309;&#31639;\&#33865;&#23665;&#20445;&#32946;&#22290;&#21336;&#20385;&#12487;&#12540;&#12479;v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ﾅｶﾉ工房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以降バックデータ＞＞＞"/>
      <sheetName val="表紙"/>
      <sheetName val="見積(1)"/>
      <sheetName val="見積(2)"/>
      <sheetName val="見積(3)"/>
      <sheetName val="見積(4)"/>
      <sheetName val="見積(5)"/>
      <sheetName val="見積(6)"/>
      <sheetName val="見積(7)"/>
      <sheetName val="見積(8)"/>
      <sheetName val="見積(9)"/>
      <sheetName val="ｶﾀﾛｸﾞ (1)"/>
      <sheetName val="ｶﾀﾛｸﾞ (2)"/>
      <sheetName val="ｶﾀﾛｸﾞ (3)"/>
      <sheetName val="ｶﾀﾛｸﾞ (4)"/>
      <sheetName val="ｶﾀﾛｸﾞ (5)"/>
      <sheetName val="表紙 (2)"/>
      <sheetName val="複合(1)"/>
      <sheetName val="複合(2)"/>
      <sheetName val="複合(3)"/>
      <sheetName val="複合(4)"/>
      <sheetName val="複合(5)"/>
      <sheetName val="複合(6)"/>
      <sheetName val="複合(7)"/>
      <sheetName val="複合(8)"/>
      <sheetName val="複合(9)"/>
      <sheetName val="複合(10)"/>
      <sheetName val="複合(11)"/>
      <sheetName val="複合(12)"/>
      <sheetName val="複合(13)"/>
      <sheetName val="複合(14)"/>
      <sheetName val="複合(15)"/>
      <sheetName val="複合(16)"/>
      <sheetName val="複合(17)"/>
      <sheetName val="予備球算出"/>
      <sheetName val="表紙 (3)"/>
      <sheetName val="素材単価根拠表"/>
      <sheetName val="盤歩掛"/>
      <sheetName val="印刷不要＞＞＞"/>
      <sheetName val="査定表"/>
      <sheetName val="#REF"/>
      <sheetName val="ﾅｶﾉ工房"/>
      <sheetName val="選択肢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>
        <row r="7">
          <cell r="AF7">
            <v>1</v>
          </cell>
        </row>
      </sheetData>
      <sheetData sheetId="38"/>
      <sheetData sheetId="39"/>
      <sheetData sheetId="40" refreshError="1"/>
      <sheetData sheetId="41" refreshError="1"/>
      <sheetData sheetId="4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T22"/>
  <sheetViews>
    <sheetView tabSelected="1" view="pageBreakPreview" zoomScale="85" zoomScaleNormal="100" zoomScaleSheetLayoutView="85" workbookViewId="0">
      <selection activeCell="D2" sqref="D2"/>
    </sheetView>
  </sheetViews>
  <sheetFormatPr defaultColWidth="2.08203125" defaultRowHeight="15" customHeight="1"/>
  <cols>
    <col min="2" max="2" width="2.08203125" style="30"/>
  </cols>
  <sheetData>
    <row r="2" spans="2:72" ht="15" customHeight="1">
      <c r="C2" t="s">
        <v>171</v>
      </c>
    </row>
    <row r="4" spans="2:72" ht="15" customHeight="1">
      <c r="B4" s="30">
        <v>1</v>
      </c>
      <c r="C4" t="s">
        <v>158</v>
      </c>
    </row>
    <row r="5" spans="2:72" ht="15" customHeight="1">
      <c r="B5" s="30" t="s">
        <v>118</v>
      </c>
      <c r="C5" t="s">
        <v>119</v>
      </c>
    </row>
    <row r="6" spans="2:72" ht="15" customHeight="1">
      <c r="B6" s="30" t="s">
        <v>118</v>
      </c>
      <c r="C6" t="s">
        <v>165</v>
      </c>
    </row>
    <row r="7" spans="2:72" ht="15" customHeight="1">
      <c r="B7" s="30" t="s">
        <v>118</v>
      </c>
      <c r="C7" t="s">
        <v>129</v>
      </c>
    </row>
    <row r="8" spans="2:72" ht="15" customHeight="1">
      <c r="B8" s="30" t="s">
        <v>118</v>
      </c>
      <c r="C8" s="268" t="s">
        <v>382</v>
      </c>
      <c r="D8" s="268"/>
      <c r="E8" s="268"/>
      <c r="F8" s="268"/>
      <c r="G8" s="268"/>
      <c r="H8" s="268"/>
      <c r="I8" s="268"/>
      <c r="J8" s="268"/>
      <c r="K8" s="268"/>
      <c r="L8" s="268"/>
      <c r="M8" s="268"/>
      <c r="N8" s="268"/>
      <c r="O8" s="268"/>
      <c r="P8" s="268"/>
      <c r="Q8" s="268"/>
      <c r="R8" s="268"/>
      <c r="S8" s="268"/>
      <c r="T8" s="268"/>
      <c r="U8" s="268"/>
      <c r="V8" s="268"/>
      <c r="W8" s="268"/>
      <c r="X8" s="268"/>
      <c r="Y8" s="268"/>
      <c r="Z8" s="268"/>
      <c r="AA8" s="268"/>
      <c r="AB8" s="268"/>
      <c r="AC8" s="268"/>
      <c r="AD8" s="268"/>
      <c r="AE8" s="268"/>
      <c r="AF8" s="268"/>
      <c r="AG8" s="268"/>
      <c r="AH8" s="268"/>
      <c r="AI8" s="268"/>
      <c r="AJ8" s="268"/>
      <c r="AK8" s="268"/>
      <c r="AL8" s="268"/>
      <c r="AM8" s="268"/>
      <c r="AN8" s="268"/>
      <c r="AO8" s="268"/>
      <c r="AP8" s="268"/>
      <c r="AQ8" s="268"/>
      <c r="AR8" s="268"/>
      <c r="AS8" s="268"/>
      <c r="AT8" s="268"/>
      <c r="AU8" s="268"/>
      <c r="AV8" s="268"/>
      <c r="AW8" s="268"/>
      <c r="AX8" s="268"/>
      <c r="AY8" s="268"/>
      <c r="AZ8" s="268"/>
      <c r="BA8" s="268"/>
      <c r="BB8" s="268"/>
      <c r="BC8" s="268"/>
      <c r="BD8" s="268"/>
      <c r="BE8" s="268"/>
      <c r="BF8" s="268"/>
      <c r="BG8" s="268"/>
      <c r="BH8" s="268"/>
      <c r="BI8" s="268"/>
      <c r="BJ8" s="268"/>
      <c r="BK8" s="268"/>
      <c r="BL8" s="268"/>
      <c r="BM8" s="268"/>
      <c r="BN8" s="268"/>
      <c r="BO8" s="268"/>
      <c r="BP8" s="268"/>
      <c r="BQ8" s="268"/>
      <c r="BR8" s="268"/>
      <c r="BS8" s="268"/>
      <c r="BT8" s="268"/>
    </row>
    <row r="9" spans="2:72" ht="15" customHeight="1">
      <c r="C9" s="268"/>
      <c r="D9" s="268"/>
      <c r="E9" s="268"/>
      <c r="F9" s="268"/>
      <c r="G9" s="268"/>
      <c r="H9" s="268"/>
      <c r="I9" s="268"/>
      <c r="J9" s="268"/>
      <c r="K9" s="268"/>
      <c r="L9" s="268"/>
      <c r="M9" s="268"/>
      <c r="N9" s="268"/>
      <c r="O9" s="268"/>
      <c r="P9" s="268"/>
      <c r="Q9" s="268"/>
      <c r="R9" s="268"/>
      <c r="S9" s="268"/>
      <c r="T9" s="268"/>
      <c r="U9" s="268"/>
      <c r="V9" s="268"/>
      <c r="W9" s="268"/>
      <c r="X9" s="268"/>
      <c r="Y9" s="268"/>
      <c r="Z9" s="268"/>
      <c r="AA9" s="268"/>
      <c r="AB9" s="268"/>
      <c r="AC9" s="268"/>
      <c r="AD9" s="268"/>
      <c r="AE9" s="268"/>
      <c r="AF9" s="268"/>
      <c r="AG9" s="268"/>
      <c r="AH9" s="268"/>
      <c r="AI9" s="268"/>
      <c r="AJ9" s="268"/>
      <c r="AK9" s="268"/>
      <c r="AL9" s="268"/>
      <c r="AM9" s="268"/>
      <c r="AN9" s="268"/>
      <c r="AO9" s="268"/>
      <c r="AP9" s="268"/>
      <c r="AQ9" s="268"/>
      <c r="AR9" s="268"/>
      <c r="AS9" s="268"/>
      <c r="AT9" s="268"/>
      <c r="AU9" s="268"/>
      <c r="AV9" s="268"/>
      <c r="AW9" s="268"/>
      <c r="AX9" s="268"/>
      <c r="AY9" s="268"/>
      <c r="AZ9" s="268"/>
      <c r="BA9" s="268"/>
      <c r="BB9" s="268"/>
      <c r="BC9" s="268"/>
      <c r="BD9" s="268"/>
      <c r="BE9" s="268"/>
      <c r="BF9" s="268"/>
      <c r="BG9" s="268"/>
      <c r="BH9" s="268"/>
      <c r="BI9" s="268"/>
      <c r="BJ9" s="268"/>
      <c r="BK9" s="268"/>
      <c r="BL9" s="268"/>
      <c r="BM9" s="268"/>
      <c r="BN9" s="268"/>
      <c r="BO9" s="268"/>
      <c r="BP9" s="268"/>
      <c r="BQ9" s="268"/>
      <c r="BR9" s="268"/>
      <c r="BS9" s="268"/>
      <c r="BT9" s="268"/>
    </row>
    <row r="11" spans="2:72" ht="15" customHeight="1">
      <c r="B11" s="30">
        <v>2</v>
      </c>
      <c r="C11" t="s">
        <v>159</v>
      </c>
    </row>
    <row r="12" spans="2:72" ht="15" customHeight="1">
      <c r="B12" s="30" t="s">
        <v>118</v>
      </c>
      <c r="C12" t="s">
        <v>383</v>
      </c>
    </row>
    <row r="13" spans="2:72" ht="15" customHeight="1">
      <c r="B13" s="30" t="s">
        <v>118</v>
      </c>
      <c r="C13" t="s">
        <v>384</v>
      </c>
    </row>
    <row r="14" spans="2:72" ht="15" customHeight="1">
      <c r="B14" s="30" t="s">
        <v>118</v>
      </c>
      <c r="C14" t="s">
        <v>385</v>
      </c>
    </row>
    <row r="16" spans="2:72" ht="15" customHeight="1">
      <c r="B16" s="30">
        <v>3</v>
      </c>
      <c r="C16" t="s">
        <v>163</v>
      </c>
    </row>
    <row r="17" spans="2:72" ht="15" customHeight="1">
      <c r="B17" s="30" t="s">
        <v>118</v>
      </c>
      <c r="C17" s="268" t="s">
        <v>213</v>
      </c>
      <c r="D17" s="268"/>
      <c r="E17" s="268"/>
      <c r="F17" s="268"/>
      <c r="G17" s="268"/>
      <c r="H17" s="268"/>
      <c r="I17" s="268"/>
      <c r="J17" s="268"/>
      <c r="K17" s="268"/>
      <c r="L17" s="268"/>
      <c r="M17" s="268"/>
      <c r="N17" s="268"/>
      <c r="O17" s="268"/>
      <c r="P17" s="268"/>
      <c r="Q17" s="268"/>
      <c r="R17" s="268"/>
      <c r="S17" s="268"/>
      <c r="T17" s="268"/>
      <c r="U17" s="268"/>
      <c r="V17" s="268"/>
      <c r="W17" s="268"/>
      <c r="X17" s="268"/>
      <c r="Y17" s="268"/>
      <c r="Z17" s="268"/>
      <c r="AA17" s="268"/>
      <c r="AB17" s="268"/>
      <c r="AC17" s="268"/>
      <c r="AD17" s="268"/>
      <c r="AE17" s="268"/>
      <c r="AF17" s="268"/>
      <c r="AG17" s="268"/>
      <c r="AH17" s="268"/>
      <c r="AI17" s="268"/>
      <c r="AJ17" s="268"/>
      <c r="AK17" s="268"/>
      <c r="AL17" s="268"/>
      <c r="AM17" s="268"/>
      <c r="AN17" s="268"/>
      <c r="AO17" s="268"/>
      <c r="AP17" s="268"/>
      <c r="AQ17" s="268"/>
      <c r="AR17" s="268"/>
      <c r="AS17" s="268"/>
      <c r="AT17" s="268"/>
      <c r="AU17" s="268"/>
      <c r="AV17" s="268"/>
      <c r="AW17" s="268"/>
      <c r="AX17" s="268"/>
      <c r="AY17" s="268"/>
      <c r="AZ17" s="268"/>
      <c r="BA17" s="268"/>
      <c r="BB17" s="268"/>
      <c r="BC17" s="268"/>
      <c r="BD17" s="268"/>
      <c r="BE17" s="268"/>
      <c r="BF17" s="268"/>
      <c r="BG17" s="268"/>
      <c r="BH17" s="268"/>
      <c r="BI17" s="268"/>
      <c r="BJ17" s="268"/>
      <c r="BK17" s="268"/>
      <c r="BL17" s="268"/>
      <c r="BM17" s="268"/>
      <c r="BN17" s="268"/>
      <c r="BO17" s="268"/>
      <c r="BP17" s="268"/>
      <c r="BQ17" s="268"/>
      <c r="BR17" s="268"/>
      <c r="BS17" s="268"/>
      <c r="BT17" s="268"/>
    </row>
    <row r="18" spans="2:72" ht="15" customHeight="1">
      <c r="C18" s="268"/>
      <c r="D18" s="268"/>
      <c r="E18" s="268"/>
      <c r="F18" s="268"/>
      <c r="G18" s="268"/>
      <c r="H18" s="268"/>
      <c r="I18" s="268"/>
      <c r="J18" s="268"/>
      <c r="K18" s="268"/>
      <c r="L18" s="268"/>
      <c r="M18" s="268"/>
      <c r="N18" s="268"/>
      <c r="O18" s="268"/>
      <c r="P18" s="268"/>
      <c r="Q18" s="268"/>
      <c r="R18" s="268"/>
      <c r="S18" s="268"/>
      <c r="T18" s="268"/>
      <c r="U18" s="268"/>
      <c r="V18" s="268"/>
      <c r="W18" s="268"/>
      <c r="X18" s="268"/>
      <c r="Y18" s="268"/>
      <c r="Z18" s="268"/>
      <c r="AA18" s="268"/>
      <c r="AB18" s="268"/>
      <c r="AC18" s="268"/>
      <c r="AD18" s="268"/>
      <c r="AE18" s="268"/>
      <c r="AF18" s="268"/>
      <c r="AG18" s="268"/>
      <c r="AH18" s="268"/>
      <c r="AI18" s="268"/>
      <c r="AJ18" s="268"/>
      <c r="AK18" s="268"/>
      <c r="AL18" s="268"/>
      <c r="AM18" s="268"/>
      <c r="AN18" s="268"/>
      <c r="AO18" s="268"/>
      <c r="AP18" s="268"/>
      <c r="AQ18" s="268"/>
      <c r="AR18" s="268"/>
      <c r="AS18" s="268"/>
      <c r="AT18" s="268"/>
      <c r="AU18" s="268"/>
      <c r="AV18" s="268"/>
      <c r="AW18" s="268"/>
      <c r="AX18" s="268"/>
      <c r="AY18" s="268"/>
      <c r="AZ18" s="268"/>
      <c r="BA18" s="268"/>
      <c r="BB18" s="268"/>
      <c r="BC18" s="268"/>
      <c r="BD18" s="268"/>
      <c r="BE18" s="268"/>
      <c r="BF18" s="268"/>
      <c r="BG18" s="268"/>
      <c r="BH18" s="268"/>
      <c r="BI18" s="268"/>
      <c r="BJ18" s="268"/>
      <c r="BK18" s="268"/>
      <c r="BL18" s="268"/>
      <c r="BM18" s="268"/>
      <c r="BN18" s="268"/>
      <c r="BO18" s="268"/>
      <c r="BP18" s="268"/>
      <c r="BQ18" s="268"/>
      <c r="BR18" s="268"/>
      <c r="BS18" s="268"/>
      <c r="BT18" s="268"/>
    </row>
    <row r="20" spans="2:72" ht="15" customHeight="1">
      <c r="B20" s="30">
        <v>4</v>
      </c>
      <c r="C20" t="s">
        <v>164</v>
      </c>
    </row>
    <row r="21" spans="2:72" ht="15" customHeight="1">
      <c r="B21" s="30" t="s">
        <v>118</v>
      </c>
      <c r="C21" s="268" t="s">
        <v>166</v>
      </c>
      <c r="D21" s="268"/>
      <c r="E21" s="268"/>
      <c r="F21" s="268"/>
      <c r="G21" s="268"/>
      <c r="H21" s="268"/>
      <c r="I21" s="268"/>
      <c r="J21" s="268"/>
      <c r="K21" s="268"/>
      <c r="L21" s="268"/>
      <c r="M21" s="268"/>
      <c r="N21" s="268"/>
      <c r="O21" s="268"/>
      <c r="P21" s="268"/>
      <c r="Q21" s="268"/>
      <c r="R21" s="268"/>
      <c r="S21" s="268"/>
      <c r="T21" s="268"/>
      <c r="U21" s="268"/>
      <c r="V21" s="268"/>
      <c r="W21" s="268"/>
      <c r="X21" s="268"/>
      <c r="Y21" s="268"/>
      <c r="Z21" s="268"/>
      <c r="AA21" s="268"/>
      <c r="AB21" s="268"/>
      <c r="AC21" s="268"/>
      <c r="AD21" s="268"/>
      <c r="AE21" s="268"/>
      <c r="AF21" s="268"/>
      <c r="AG21" s="268"/>
      <c r="AH21" s="268"/>
      <c r="AI21" s="268"/>
      <c r="AJ21" s="268"/>
      <c r="AK21" s="268"/>
      <c r="AL21" s="268"/>
      <c r="AM21" s="268"/>
      <c r="AN21" s="268"/>
      <c r="AO21" s="268"/>
      <c r="AP21" s="268"/>
      <c r="AQ21" s="268"/>
      <c r="AR21" s="268"/>
      <c r="AS21" s="268"/>
      <c r="AT21" s="268"/>
      <c r="AU21" s="268"/>
      <c r="AV21" s="268"/>
      <c r="AW21" s="268"/>
      <c r="AX21" s="268"/>
      <c r="AY21" s="268"/>
      <c r="AZ21" s="268"/>
      <c r="BA21" s="268"/>
      <c r="BB21" s="268"/>
      <c r="BC21" s="268"/>
      <c r="BD21" s="268"/>
      <c r="BE21" s="268"/>
      <c r="BF21" s="268"/>
      <c r="BG21" s="268"/>
      <c r="BH21" s="268"/>
      <c r="BI21" s="268"/>
      <c r="BJ21" s="268"/>
      <c r="BK21" s="268"/>
      <c r="BL21" s="268"/>
      <c r="BM21" s="268"/>
      <c r="BN21" s="268"/>
      <c r="BO21" s="268"/>
      <c r="BP21" s="268"/>
      <c r="BQ21" s="268"/>
      <c r="BR21" s="268"/>
      <c r="BS21" s="268"/>
      <c r="BT21" s="268"/>
    </row>
    <row r="22" spans="2:72" ht="15" customHeight="1">
      <c r="C22" s="268"/>
      <c r="D22" s="268"/>
      <c r="E22" s="268"/>
      <c r="F22" s="268"/>
      <c r="G22" s="268"/>
      <c r="H22" s="268"/>
      <c r="I22" s="268"/>
      <c r="J22" s="268"/>
      <c r="K22" s="268"/>
      <c r="L22" s="268"/>
      <c r="M22" s="268"/>
      <c r="N22" s="268"/>
      <c r="O22" s="268"/>
      <c r="P22" s="268"/>
      <c r="Q22" s="268"/>
      <c r="R22" s="268"/>
      <c r="S22" s="268"/>
      <c r="T22" s="268"/>
      <c r="U22" s="268"/>
      <c r="V22" s="268"/>
      <c r="W22" s="268"/>
      <c r="X22" s="268"/>
      <c r="Y22" s="268"/>
      <c r="Z22" s="268"/>
      <c r="AA22" s="268"/>
      <c r="AB22" s="268"/>
      <c r="AC22" s="268"/>
      <c r="AD22" s="268"/>
      <c r="AE22" s="268"/>
      <c r="AF22" s="268"/>
      <c r="AG22" s="268"/>
      <c r="AH22" s="268"/>
      <c r="AI22" s="268"/>
      <c r="AJ22" s="268"/>
      <c r="AK22" s="268"/>
      <c r="AL22" s="268"/>
      <c r="AM22" s="268"/>
      <c r="AN22" s="268"/>
      <c r="AO22" s="268"/>
      <c r="AP22" s="268"/>
      <c r="AQ22" s="268"/>
      <c r="AR22" s="268"/>
      <c r="AS22" s="268"/>
      <c r="AT22" s="268"/>
      <c r="AU22" s="268"/>
      <c r="AV22" s="268"/>
      <c r="AW22" s="268"/>
      <c r="AX22" s="268"/>
      <c r="AY22" s="268"/>
      <c r="AZ22" s="268"/>
      <c r="BA22" s="268"/>
      <c r="BB22" s="268"/>
      <c r="BC22" s="268"/>
      <c r="BD22" s="268"/>
      <c r="BE22" s="268"/>
      <c r="BF22" s="268"/>
      <c r="BG22" s="268"/>
      <c r="BH22" s="268"/>
      <c r="BI22" s="268"/>
      <c r="BJ22" s="268"/>
      <c r="BK22" s="268"/>
      <c r="BL22" s="268"/>
      <c r="BM22" s="268"/>
      <c r="BN22" s="268"/>
      <c r="BO22" s="268"/>
      <c r="BP22" s="268"/>
      <c r="BQ22" s="268"/>
      <c r="BR22" s="268"/>
      <c r="BS22" s="268"/>
      <c r="BT22" s="268"/>
    </row>
  </sheetData>
  <mergeCells count="3">
    <mergeCell ref="C8:BT9"/>
    <mergeCell ref="C17:BT18"/>
    <mergeCell ref="C21:BT22"/>
  </mergeCells>
  <phoneticPr fontId="4"/>
  <pageMargins left="0.7" right="0.7" top="0.75" bottom="0.75" header="0.3" footer="0.3"/>
  <pageSetup paperSize="9" scale="4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59"/>
  <sheetViews>
    <sheetView view="pageBreakPreview" topLeftCell="A33" zoomScale="85" zoomScaleNormal="100" zoomScaleSheetLayoutView="85" workbookViewId="0">
      <selection activeCell="B29" sqref="B29"/>
    </sheetView>
  </sheetViews>
  <sheetFormatPr defaultColWidth="8.58203125" defaultRowHeight="15"/>
  <cols>
    <col min="1" max="2" width="3.08203125" style="33" customWidth="1"/>
    <col min="3" max="3" width="56.58203125" style="33" customWidth="1"/>
    <col min="4" max="4" width="19.08203125" style="33" customWidth="1"/>
    <col min="5" max="5" width="53.08203125" style="33" customWidth="1"/>
    <col min="6" max="16384" width="8.58203125" style="33"/>
  </cols>
  <sheetData>
    <row r="1" spans="2:5" ht="24.5">
      <c r="C1" s="172" t="s">
        <v>172</v>
      </c>
    </row>
    <row r="2" spans="2:5">
      <c r="E2" s="69" t="s">
        <v>124</v>
      </c>
    </row>
    <row r="3" spans="2:5" ht="20" thickBot="1">
      <c r="B3" s="31" t="s">
        <v>120</v>
      </c>
      <c r="C3" s="31"/>
      <c r="D3" s="31"/>
      <c r="E3" s="32"/>
    </row>
    <row r="4" spans="2:5" ht="15.5" thickBot="1">
      <c r="B4" s="271" t="s">
        <v>25</v>
      </c>
      <c r="C4" s="272"/>
      <c r="D4" s="34" t="s">
        <v>26</v>
      </c>
      <c r="E4" s="35" t="s">
        <v>27</v>
      </c>
    </row>
    <row r="5" spans="2:5" ht="15.5" thickTop="1">
      <c r="B5" s="36" t="s">
        <v>360</v>
      </c>
      <c r="C5" s="37"/>
      <c r="D5" s="48">
        <f>SUBTOTAL(109,D6:D12)</f>
        <v>0</v>
      </c>
      <c r="E5" s="38" t="s">
        <v>174</v>
      </c>
    </row>
    <row r="6" spans="2:5">
      <c r="B6" s="39"/>
      <c r="C6" s="85" t="s">
        <v>31</v>
      </c>
      <c r="D6" s="40">
        <v>0</v>
      </c>
      <c r="E6" s="41"/>
    </row>
    <row r="7" spans="2:5">
      <c r="B7" s="39"/>
      <c r="C7" s="257" t="s">
        <v>29</v>
      </c>
      <c r="D7" s="40">
        <v>0</v>
      </c>
      <c r="E7" s="43"/>
    </row>
    <row r="8" spans="2:5">
      <c r="B8" s="39"/>
      <c r="C8" s="88" t="s">
        <v>32</v>
      </c>
      <c r="D8" s="40">
        <v>0</v>
      </c>
      <c r="E8" s="43"/>
    </row>
    <row r="9" spans="2:5">
      <c r="B9" s="39"/>
      <c r="C9" s="255" t="s">
        <v>375</v>
      </c>
      <c r="D9" s="44">
        <v>0</v>
      </c>
      <c r="E9" s="43"/>
    </row>
    <row r="10" spans="2:5">
      <c r="B10" s="39"/>
      <c r="C10" s="255" t="s">
        <v>376</v>
      </c>
      <c r="D10" s="44">
        <v>0</v>
      </c>
      <c r="E10" s="43"/>
    </row>
    <row r="11" spans="2:5">
      <c r="B11" s="39"/>
      <c r="C11" s="255" t="s">
        <v>377</v>
      </c>
      <c r="D11" s="53">
        <v>0</v>
      </c>
      <c r="E11" s="43"/>
    </row>
    <row r="12" spans="2:5">
      <c r="B12" s="39"/>
      <c r="C12" s="87" t="s">
        <v>30</v>
      </c>
      <c r="D12" s="46">
        <v>0</v>
      </c>
      <c r="E12" s="47"/>
    </row>
    <row r="13" spans="2:5">
      <c r="B13" s="36" t="s">
        <v>379</v>
      </c>
      <c r="C13" s="37"/>
      <c r="D13" s="48">
        <f>SUBTOTAL(109,D14:D20)</f>
        <v>0</v>
      </c>
      <c r="E13" s="38"/>
    </row>
    <row r="14" spans="2:5">
      <c r="B14" s="39"/>
      <c r="C14" s="88" t="s">
        <v>31</v>
      </c>
      <c r="D14" s="44">
        <v>0</v>
      </c>
      <c r="E14" s="45"/>
    </row>
    <row r="15" spans="2:5">
      <c r="B15" s="39"/>
      <c r="C15" s="255" t="s">
        <v>29</v>
      </c>
      <c r="D15" s="46">
        <v>0</v>
      </c>
      <c r="E15" s="45"/>
    </row>
    <row r="16" spans="2:5">
      <c r="B16" s="39"/>
      <c r="C16" s="255" t="s">
        <v>32</v>
      </c>
      <c r="D16" s="46">
        <v>0</v>
      </c>
      <c r="E16" s="45"/>
    </row>
    <row r="17" spans="2:5">
      <c r="B17" s="39"/>
      <c r="C17" s="255" t="s">
        <v>375</v>
      </c>
      <c r="D17" s="46">
        <v>0</v>
      </c>
      <c r="E17" s="45"/>
    </row>
    <row r="18" spans="2:5">
      <c r="B18" s="39"/>
      <c r="C18" s="255" t="s">
        <v>376</v>
      </c>
      <c r="D18" s="46">
        <v>0</v>
      </c>
      <c r="E18" s="45"/>
    </row>
    <row r="19" spans="2:5">
      <c r="B19" s="39"/>
      <c r="C19" s="255" t="s">
        <v>377</v>
      </c>
      <c r="D19" s="46">
        <v>0</v>
      </c>
      <c r="E19" s="45"/>
    </row>
    <row r="20" spans="2:5">
      <c r="B20" s="39"/>
      <c r="C20" s="87" t="s">
        <v>30</v>
      </c>
      <c r="D20" s="46">
        <v>0</v>
      </c>
      <c r="E20" s="47"/>
    </row>
    <row r="21" spans="2:5">
      <c r="B21" s="36" t="s">
        <v>380</v>
      </c>
      <c r="C21" s="37"/>
      <c r="D21" s="48">
        <f>SUBTOTAL(109,D22:D28)</f>
        <v>0</v>
      </c>
      <c r="E21" s="38"/>
    </row>
    <row r="22" spans="2:5">
      <c r="B22" s="39"/>
      <c r="C22" s="256" t="s">
        <v>31</v>
      </c>
      <c r="D22" s="44">
        <v>0</v>
      </c>
      <c r="E22" s="45"/>
    </row>
    <row r="23" spans="2:5">
      <c r="B23" s="39"/>
      <c r="C23" s="258" t="s">
        <v>29</v>
      </c>
      <c r="D23" s="46">
        <v>0</v>
      </c>
      <c r="E23" s="45"/>
    </row>
    <row r="24" spans="2:5">
      <c r="B24" s="39"/>
      <c r="C24" s="255" t="s">
        <v>32</v>
      </c>
      <c r="D24" s="46">
        <v>0</v>
      </c>
      <c r="E24" s="45"/>
    </row>
    <row r="25" spans="2:5">
      <c r="B25" s="39"/>
      <c r="C25" s="255" t="s">
        <v>375</v>
      </c>
      <c r="D25" s="46">
        <v>0</v>
      </c>
      <c r="E25" s="45"/>
    </row>
    <row r="26" spans="2:5">
      <c r="B26" s="39"/>
      <c r="C26" s="255" t="s">
        <v>376</v>
      </c>
      <c r="D26" s="46">
        <v>0</v>
      </c>
      <c r="E26" s="45"/>
    </row>
    <row r="27" spans="2:5">
      <c r="B27" s="39"/>
      <c r="C27" s="255" t="s">
        <v>377</v>
      </c>
      <c r="D27" s="46">
        <v>0</v>
      </c>
      <c r="E27" s="45"/>
    </row>
    <row r="28" spans="2:5">
      <c r="B28" s="39"/>
      <c r="C28" s="87" t="s">
        <v>30</v>
      </c>
      <c r="D28" s="46">
        <v>0</v>
      </c>
      <c r="E28" s="47"/>
    </row>
    <row r="29" spans="2:5">
      <c r="B29" s="36" t="s">
        <v>381</v>
      </c>
      <c r="C29" s="37"/>
      <c r="D29" s="48">
        <f>SUBTOTAL(109,D30:D36)</f>
        <v>0</v>
      </c>
      <c r="E29" s="38"/>
    </row>
    <row r="30" spans="2:5">
      <c r="B30" s="39"/>
      <c r="C30" s="256" t="s">
        <v>31</v>
      </c>
      <c r="D30" s="44">
        <v>0</v>
      </c>
      <c r="E30" s="45"/>
    </row>
    <row r="31" spans="2:5">
      <c r="B31" s="39"/>
      <c r="C31" s="258" t="s">
        <v>29</v>
      </c>
      <c r="D31" s="46"/>
      <c r="E31" s="45"/>
    </row>
    <row r="32" spans="2:5">
      <c r="B32" s="39"/>
      <c r="C32" s="255" t="s">
        <v>32</v>
      </c>
      <c r="D32" s="46">
        <v>0</v>
      </c>
      <c r="E32" s="45"/>
    </row>
    <row r="33" spans="2:5">
      <c r="B33" s="39"/>
      <c r="C33" s="255" t="s">
        <v>375</v>
      </c>
      <c r="D33" s="46">
        <v>0</v>
      </c>
      <c r="E33" s="45"/>
    </row>
    <row r="34" spans="2:5">
      <c r="B34" s="39"/>
      <c r="C34" s="255" t="s">
        <v>376</v>
      </c>
      <c r="D34" s="46">
        <v>0</v>
      </c>
      <c r="E34" s="45"/>
    </row>
    <row r="35" spans="2:5">
      <c r="B35" s="39"/>
      <c r="C35" s="255" t="s">
        <v>377</v>
      </c>
      <c r="D35" s="46">
        <v>0</v>
      </c>
      <c r="E35" s="45"/>
    </row>
    <row r="36" spans="2:5">
      <c r="B36" s="39"/>
      <c r="C36" s="87" t="s">
        <v>30</v>
      </c>
      <c r="D36" s="46">
        <v>0</v>
      </c>
      <c r="E36" s="47"/>
    </row>
    <row r="37" spans="2:5">
      <c r="B37" s="36" t="s">
        <v>35</v>
      </c>
      <c r="C37" s="37"/>
      <c r="D37" s="48">
        <f>SUBTOTAL(109,D38:D39)</f>
        <v>0</v>
      </c>
      <c r="E37" s="38"/>
    </row>
    <row r="38" spans="2:5">
      <c r="B38" s="39"/>
      <c r="C38" s="85" t="s">
        <v>121</v>
      </c>
      <c r="D38" s="40">
        <f>'(別紙4）役務明細（初期費用）'!S26</f>
        <v>0</v>
      </c>
      <c r="E38" s="41"/>
    </row>
    <row r="39" spans="2:5">
      <c r="B39" s="39"/>
      <c r="C39" s="87" t="s">
        <v>30</v>
      </c>
      <c r="D39" s="53">
        <v>0</v>
      </c>
      <c r="E39" s="54"/>
    </row>
    <row r="40" spans="2:5">
      <c r="B40" s="36" t="s">
        <v>36</v>
      </c>
      <c r="C40" s="37"/>
      <c r="D40" s="48">
        <f>SUBTOTAL(109,D41:D42)</f>
        <v>0</v>
      </c>
      <c r="E40" s="49"/>
    </row>
    <row r="41" spans="2:5">
      <c r="B41" s="39"/>
      <c r="C41" s="85" t="s">
        <v>123</v>
      </c>
      <c r="D41" s="55">
        <f>'(別紙4）役務明細（初期費用）'!S28</f>
        <v>0</v>
      </c>
      <c r="E41" s="51"/>
    </row>
    <row r="42" spans="2:5">
      <c r="B42" s="39"/>
      <c r="C42" s="86" t="s">
        <v>30</v>
      </c>
      <c r="D42" s="46">
        <v>0</v>
      </c>
      <c r="E42" s="52"/>
    </row>
    <row r="43" spans="2:5">
      <c r="B43" s="36" t="s">
        <v>37</v>
      </c>
      <c r="C43" s="37"/>
      <c r="D43" s="48">
        <f>SUBTOTAL(109,D44:D45)</f>
        <v>0</v>
      </c>
      <c r="E43" s="49"/>
    </row>
    <row r="44" spans="2:5">
      <c r="B44" s="39"/>
      <c r="C44" s="85" t="s">
        <v>122</v>
      </c>
      <c r="D44" s="50">
        <f>'(別紙4）役務明細（初期費用）'!S30</f>
        <v>0</v>
      </c>
      <c r="E44" s="41"/>
    </row>
    <row r="45" spans="2:5">
      <c r="B45" s="39"/>
      <c r="C45" s="86" t="s">
        <v>30</v>
      </c>
      <c r="D45" s="46">
        <v>0</v>
      </c>
      <c r="E45" s="52"/>
    </row>
    <row r="46" spans="2:5">
      <c r="B46" s="36" t="s">
        <v>350</v>
      </c>
      <c r="C46" s="37"/>
      <c r="D46" s="48">
        <f>SUBTOTAL(109,D47:D52)</f>
        <v>0</v>
      </c>
      <c r="E46" s="49"/>
    </row>
    <row r="47" spans="2:5">
      <c r="B47" s="39"/>
      <c r="C47" s="250" t="s">
        <v>354</v>
      </c>
      <c r="D47" s="50">
        <f>SUBTOTAL(109,D48:D49)</f>
        <v>0</v>
      </c>
      <c r="E47" s="115"/>
    </row>
    <row r="48" spans="2:5">
      <c r="B48" s="39"/>
      <c r="C48" s="254" t="s">
        <v>374</v>
      </c>
      <c r="D48" s="44">
        <v>0</v>
      </c>
      <c r="E48" s="117"/>
    </row>
    <row r="49" spans="2:5">
      <c r="B49" s="39"/>
      <c r="C49" s="254" t="s">
        <v>366</v>
      </c>
      <c r="D49" s="44">
        <v>0</v>
      </c>
      <c r="E49" s="117"/>
    </row>
    <row r="50" spans="2:5">
      <c r="B50" s="39"/>
      <c r="C50" s="254" t="s">
        <v>367</v>
      </c>
      <c r="D50" s="44">
        <f>SUBTOTAL(109,D51:D52)</f>
        <v>0</v>
      </c>
      <c r="E50" s="117"/>
    </row>
    <row r="51" spans="2:5">
      <c r="B51" s="39"/>
      <c r="C51" s="160" t="s">
        <v>378</v>
      </c>
      <c r="D51" s="44">
        <v>0</v>
      </c>
      <c r="E51" s="117"/>
    </row>
    <row r="52" spans="2:5" ht="15.5" thickBot="1">
      <c r="B52" s="39"/>
      <c r="C52" s="161" t="s">
        <v>39</v>
      </c>
      <c r="D52" s="158">
        <v>0</v>
      </c>
      <c r="E52" s="159"/>
    </row>
    <row r="53" spans="2:5" ht="15.5" thickBot="1">
      <c r="B53" s="271" t="s">
        <v>25</v>
      </c>
      <c r="C53" s="272"/>
      <c r="D53" s="34" t="s">
        <v>26</v>
      </c>
      <c r="E53" s="35" t="s">
        <v>27</v>
      </c>
    </row>
    <row r="54" spans="2:5" ht="15.5" thickTop="1">
      <c r="B54" s="273" t="s">
        <v>40</v>
      </c>
      <c r="C54" s="274"/>
      <c r="D54" s="58">
        <f>SUBTOTAL(109,D5:D52)</f>
        <v>0</v>
      </c>
      <c r="E54" s="59"/>
    </row>
    <row r="55" spans="2:5">
      <c r="B55" s="275" t="s">
        <v>41</v>
      </c>
      <c r="C55" s="276"/>
      <c r="D55" s="60">
        <f>ROUNDUP(D54*0.1,0)</f>
        <v>0</v>
      </c>
      <c r="E55" s="61"/>
    </row>
    <row r="56" spans="2:5" ht="15.5" thickBot="1">
      <c r="B56" s="269" t="s">
        <v>42</v>
      </c>
      <c r="C56" s="270"/>
      <c r="D56" s="62">
        <f>D54+D55</f>
        <v>0</v>
      </c>
      <c r="E56" s="63"/>
    </row>
    <row r="57" spans="2:5">
      <c r="B57" s="31" t="s">
        <v>43</v>
      </c>
      <c r="C57" s="64"/>
      <c r="D57" s="64"/>
      <c r="E57" s="65"/>
    </row>
    <row r="58" spans="2:5">
      <c r="B58" s="31" t="s">
        <v>44</v>
      </c>
      <c r="C58" s="66"/>
      <c r="D58" s="67"/>
      <c r="E58" s="68"/>
    </row>
    <row r="59" spans="2:5">
      <c r="B59" s="31" t="s">
        <v>45</v>
      </c>
      <c r="C59" s="67"/>
      <c r="D59" s="67"/>
      <c r="E59" s="68"/>
    </row>
  </sheetData>
  <mergeCells count="5">
    <mergeCell ref="B56:C56"/>
    <mergeCell ref="B53:C53"/>
    <mergeCell ref="B54:C54"/>
    <mergeCell ref="B55:C55"/>
    <mergeCell ref="B4:C4"/>
  </mergeCells>
  <phoneticPr fontId="4"/>
  <pageMargins left="0.7" right="0.7" top="0.75" bottom="0.75" header="0.3" footer="0.3"/>
  <pageSetup paperSize="9" scale="5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5"/>
  <sheetViews>
    <sheetView view="pageBreakPreview" zoomScale="85" zoomScaleNormal="55" zoomScaleSheetLayoutView="85" workbookViewId="0">
      <selection activeCell="B20" sqref="B20"/>
    </sheetView>
  </sheetViews>
  <sheetFormatPr defaultColWidth="8.58203125" defaultRowHeight="15"/>
  <cols>
    <col min="1" max="2" width="3.08203125" style="33" customWidth="1"/>
    <col min="3" max="3" width="56.58203125" style="33" customWidth="1"/>
    <col min="4" max="4" width="19.08203125" style="33" customWidth="1"/>
    <col min="5" max="5" width="53.4140625" style="33" customWidth="1"/>
    <col min="6" max="16384" width="8.58203125" style="33"/>
  </cols>
  <sheetData>
    <row r="1" spans="2:5" s="173" customFormat="1" ht="24.5">
      <c r="C1" s="172" t="s">
        <v>172</v>
      </c>
    </row>
    <row r="2" spans="2:5">
      <c r="E2" s="69" t="s">
        <v>124</v>
      </c>
    </row>
    <row r="3" spans="2:5" ht="20" thickBot="1">
      <c r="B3" s="31" t="s">
        <v>125</v>
      </c>
      <c r="C3" s="31"/>
      <c r="D3" s="31"/>
      <c r="E3" s="32"/>
    </row>
    <row r="4" spans="2:5" ht="15.5" thickBot="1">
      <c r="B4" s="271" t="s">
        <v>25</v>
      </c>
      <c r="C4" s="272"/>
      <c r="D4" s="34" t="s">
        <v>26</v>
      </c>
      <c r="E4" s="70" t="s">
        <v>126</v>
      </c>
    </row>
    <row r="5" spans="2:5" ht="15.5" thickTop="1">
      <c r="B5" s="36" t="s">
        <v>355</v>
      </c>
      <c r="C5" s="37"/>
      <c r="D5" s="48">
        <f>SUBTOTAL(109,D6:D9)</f>
        <v>0</v>
      </c>
      <c r="E5" s="38" t="s">
        <v>174</v>
      </c>
    </row>
    <row r="6" spans="2:5">
      <c r="B6" s="39"/>
      <c r="C6" s="85" t="s">
        <v>31</v>
      </c>
      <c r="D6" s="40">
        <v>0</v>
      </c>
      <c r="E6" s="41"/>
    </row>
    <row r="7" spans="2:5">
      <c r="B7" s="39"/>
      <c r="C7" s="88" t="s">
        <v>32</v>
      </c>
      <c r="D7" s="40">
        <v>0</v>
      </c>
      <c r="E7" s="43"/>
    </row>
    <row r="8" spans="2:5">
      <c r="B8" s="39"/>
      <c r="C8" s="88" t="s">
        <v>28</v>
      </c>
      <c r="D8" s="44">
        <v>0</v>
      </c>
      <c r="E8" s="45"/>
    </row>
    <row r="9" spans="2:5">
      <c r="B9" s="39"/>
      <c r="C9" s="87" t="s">
        <v>30</v>
      </c>
      <c r="D9" s="46">
        <v>0</v>
      </c>
      <c r="E9" s="47"/>
    </row>
    <row r="10" spans="2:5">
      <c r="B10" s="36" t="s">
        <v>356</v>
      </c>
      <c r="C10" s="37"/>
      <c r="D10" s="48">
        <f>SUBTOTAL(109,D11:D14)</f>
        <v>0</v>
      </c>
      <c r="E10" s="38" t="s">
        <v>173</v>
      </c>
    </row>
    <row r="11" spans="2:5">
      <c r="B11" s="39"/>
      <c r="C11" s="85" t="s">
        <v>31</v>
      </c>
      <c r="D11" s="40">
        <v>0</v>
      </c>
      <c r="E11" s="41"/>
    </row>
    <row r="12" spans="2:5">
      <c r="B12" s="39"/>
      <c r="C12" s="88" t="s">
        <v>32</v>
      </c>
      <c r="D12" s="40">
        <v>0</v>
      </c>
      <c r="E12" s="43"/>
    </row>
    <row r="13" spans="2:5">
      <c r="B13" s="39"/>
      <c r="C13" s="88" t="s">
        <v>28</v>
      </c>
      <c r="D13" s="44">
        <v>0</v>
      </c>
      <c r="E13" s="45"/>
    </row>
    <row r="14" spans="2:5">
      <c r="B14" s="39"/>
      <c r="C14" s="87" t="s">
        <v>30</v>
      </c>
      <c r="D14" s="46">
        <v>0</v>
      </c>
      <c r="E14" s="47"/>
    </row>
    <row r="15" spans="2:5">
      <c r="B15" s="36" t="s">
        <v>357</v>
      </c>
      <c r="C15" s="37"/>
      <c r="D15" s="48">
        <f>SUBTOTAL(109,D16:D19)</f>
        <v>0</v>
      </c>
      <c r="E15" s="38"/>
    </row>
    <row r="16" spans="2:5">
      <c r="B16" s="39"/>
      <c r="C16" s="85" t="s">
        <v>31</v>
      </c>
      <c r="D16" s="71">
        <v>0</v>
      </c>
      <c r="E16" s="41"/>
    </row>
    <row r="17" spans="2:5">
      <c r="B17" s="39"/>
      <c r="C17" s="88" t="s">
        <v>32</v>
      </c>
      <c r="D17" s="71">
        <v>0</v>
      </c>
      <c r="E17" s="43"/>
    </row>
    <row r="18" spans="2:5">
      <c r="B18" s="39"/>
      <c r="C18" s="88" t="s">
        <v>28</v>
      </c>
      <c r="D18" s="72">
        <v>0</v>
      </c>
      <c r="E18" s="45"/>
    </row>
    <row r="19" spans="2:5">
      <c r="B19" s="39"/>
      <c r="C19" s="87" t="s">
        <v>30</v>
      </c>
      <c r="D19" s="73">
        <v>0</v>
      </c>
      <c r="E19" s="47"/>
    </row>
    <row r="20" spans="2:5">
      <c r="B20" s="36" t="s">
        <v>358</v>
      </c>
      <c r="C20" s="37"/>
      <c r="D20" s="48">
        <f>SUBTOTAL(109,D21:D23)</f>
        <v>0</v>
      </c>
      <c r="E20" s="38" t="s">
        <v>34</v>
      </c>
    </row>
    <row r="21" spans="2:5">
      <c r="B21" s="39"/>
      <c r="C21" s="114" t="s">
        <v>33</v>
      </c>
      <c r="D21" s="40">
        <v>0</v>
      </c>
      <c r="E21" s="115"/>
    </row>
    <row r="22" spans="2:5">
      <c r="B22" s="39"/>
      <c r="C22" s="116" t="s">
        <v>32</v>
      </c>
      <c r="D22" s="40">
        <v>0</v>
      </c>
      <c r="E22" s="153"/>
    </row>
    <row r="23" spans="2:5">
      <c r="B23" s="39"/>
      <c r="C23" s="116" t="s">
        <v>46</v>
      </c>
      <c r="D23" s="44">
        <v>0</v>
      </c>
      <c r="E23" s="117"/>
    </row>
    <row r="24" spans="2:5">
      <c r="B24" s="39"/>
      <c r="C24" s="118" t="s">
        <v>30</v>
      </c>
      <c r="D24" s="46">
        <v>0</v>
      </c>
      <c r="E24" s="119"/>
    </row>
    <row r="25" spans="2:5">
      <c r="B25" s="36" t="s">
        <v>162</v>
      </c>
      <c r="C25" s="37"/>
      <c r="D25" s="48">
        <f>SUBTOTAL(109,D26:D33)</f>
        <v>0</v>
      </c>
      <c r="E25" s="49"/>
    </row>
    <row r="26" spans="2:5">
      <c r="B26" s="39"/>
      <c r="C26" s="74" t="s">
        <v>149</v>
      </c>
      <c r="D26" s="75">
        <v>0</v>
      </c>
      <c r="E26" s="41"/>
    </row>
    <row r="27" spans="2:5">
      <c r="B27" s="39"/>
      <c r="C27" s="152" t="s">
        <v>150</v>
      </c>
      <c r="D27" s="72">
        <v>0</v>
      </c>
      <c r="E27" s="45"/>
    </row>
    <row r="28" spans="2:5">
      <c r="B28" s="39"/>
      <c r="C28" s="42" t="s">
        <v>151</v>
      </c>
      <c r="D28" s="72">
        <v>0</v>
      </c>
      <c r="E28" s="45"/>
    </row>
    <row r="29" spans="2:5">
      <c r="B29" s="39"/>
      <c r="C29" s="42" t="s">
        <v>152</v>
      </c>
      <c r="D29" s="72">
        <v>0</v>
      </c>
      <c r="E29" s="45"/>
    </row>
    <row r="30" spans="2:5">
      <c r="B30" s="39"/>
      <c r="C30" s="42" t="s">
        <v>153</v>
      </c>
      <c r="D30" s="72">
        <v>0</v>
      </c>
      <c r="E30" s="45"/>
    </row>
    <row r="31" spans="2:5">
      <c r="B31" s="39"/>
      <c r="C31" s="42" t="s">
        <v>154</v>
      </c>
      <c r="D31" s="72">
        <v>0</v>
      </c>
      <c r="E31" s="45"/>
    </row>
    <row r="32" spans="2:5">
      <c r="B32" s="39"/>
      <c r="C32" s="81" t="s">
        <v>161</v>
      </c>
      <c r="D32" s="73">
        <v>0</v>
      </c>
      <c r="E32" s="57"/>
    </row>
    <row r="33" spans="2:5">
      <c r="B33" s="39"/>
      <c r="C33" s="76" t="s">
        <v>160</v>
      </c>
      <c r="D33" s="83">
        <v>0</v>
      </c>
      <c r="E33" s="56"/>
    </row>
    <row r="34" spans="2:5">
      <c r="B34" s="36" t="s">
        <v>38</v>
      </c>
      <c r="C34" s="37"/>
      <c r="D34" s="48">
        <f>SUBTOTAL(109,D35:D39)</f>
        <v>0</v>
      </c>
      <c r="E34" s="77"/>
    </row>
    <row r="35" spans="2:5">
      <c r="B35" s="39"/>
      <c r="C35" s="154" t="s">
        <v>47</v>
      </c>
      <c r="D35" s="50">
        <v>0</v>
      </c>
      <c r="E35" s="115"/>
    </row>
    <row r="36" spans="2:5">
      <c r="B36" s="39"/>
      <c r="C36" s="155" t="s">
        <v>48</v>
      </c>
      <c r="D36" s="44">
        <v>0</v>
      </c>
      <c r="E36" s="117"/>
    </row>
    <row r="37" spans="2:5">
      <c r="B37" s="39"/>
      <c r="C37" s="155" t="s">
        <v>49</v>
      </c>
      <c r="D37" s="44">
        <v>0</v>
      </c>
      <c r="E37" s="117"/>
    </row>
    <row r="38" spans="2:5">
      <c r="B38" s="39"/>
      <c r="C38" s="156" t="s">
        <v>50</v>
      </c>
      <c r="D38" s="44">
        <v>0</v>
      </c>
      <c r="E38" s="117"/>
    </row>
    <row r="39" spans="2:5" ht="15.5" thickBot="1">
      <c r="B39" s="78"/>
      <c r="C39" s="157" t="s">
        <v>50</v>
      </c>
      <c r="D39" s="158">
        <v>0</v>
      </c>
      <c r="E39" s="159"/>
    </row>
    <row r="40" spans="2:5" ht="15.5" thickBot="1">
      <c r="B40" s="271" t="s">
        <v>25</v>
      </c>
      <c r="C40" s="272"/>
      <c r="D40" s="34" t="s">
        <v>26</v>
      </c>
      <c r="E40" s="70" t="s">
        <v>127</v>
      </c>
    </row>
    <row r="41" spans="2:5" ht="15.5" thickTop="1">
      <c r="B41" s="273" t="s">
        <v>51</v>
      </c>
      <c r="C41" s="274"/>
      <c r="D41" s="79">
        <f>SUBTOTAL(109,D5:D39)</f>
        <v>0</v>
      </c>
      <c r="E41" s="80"/>
    </row>
    <row r="42" spans="2:5">
      <c r="B42" s="275" t="s">
        <v>41</v>
      </c>
      <c r="C42" s="276"/>
      <c r="D42" s="60">
        <f>ROUNDUP(D41*0.1,0)</f>
        <v>0</v>
      </c>
      <c r="E42" s="61"/>
    </row>
    <row r="43" spans="2:5" ht="15.5" thickBot="1">
      <c r="B43" s="269" t="s">
        <v>52</v>
      </c>
      <c r="C43" s="270"/>
      <c r="D43" s="62">
        <f>D41+D42</f>
        <v>0</v>
      </c>
      <c r="E43" s="63"/>
    </row>
    <row r="44" spans="2:5">
      <c r="B44" s="277" t="s">
        <v>53</v>
      </c>
      <c r="C44" s="277"/>
      <c r="D44" s="277"/>
      <c r="E44" s="277"/>
    </row>
    <row r="45" spans="2:5">
      <c r="B45" s="31"/>
      <c r="C45" s="31"/>
      <c r="D45" s="31"/>
      <c r="E45" s="31"/>
    </row>
  </sheetData>
  <mergeCells count="6">
    <mergeCell ref="B4:C4"/>
    <mergeCell ref="B41:C41"/>
    <mergeCell ref="B42:C42"/>
    <mergeCell ref="B43:C43"/>
    <mergeCell ref="B44:E44"/>
    <mergeCell ref="B40:C40"/>
  </mergeCells>
  <phoneticPr fontId="4"/>
  <pageMargins left="0.7" right="0.7" top="0.75" bottom="0.75" header="0.3" footer="0.3"/>
  <pageSetup paperSize="9" scale="5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50"/>
  <sheetViews>
    <sheetView view="pageBreakPreview" zoomScale="85" zoomScaleNormal="100" zoomScaleSheetLayoutView="85" workbookViewId="0">
      <selection activeCell="C37" sqref="C37"/>
    </sheetView>
  </sheetViews>
  <sheetFormatPr defaultColWidth="8.58203125" defaultRowHeight="15"/>
  <cols>
    <col min="1" max="2" width="3.4140625" style="33" customWidth="1"/>
    <col min="3" max="3" width="56.58203125" style="33" customWidth="1"/>
    <col min="4" max="4" width="19.08203125" style="33" customWidth="1"/>
    <col min="5" max="5" width="53.4140625" style="33" customWidth="1"/>
    <col min="6" max="16384" width="8.58203125" style="33"/>
  </cols>
  <sheetData>
    <row r="1" spans="2:5" s="173" customFormat="1" ht="24.5">
      <c r="C1" s="172" t="s">
        <v>172</v>
      </c>
    </row>
    <row r="2" spans="2:5">
      <c r="E2" s="84" t="s">
        <v>24</v>
      </c>
    </row>
    <row r="3" spans="2:5" ht="20" thickBot="1">
      <c r="B3" s="82" t="s">
        <v>168</v>
      </c>
      <c r="C3" s="31"/>
      <c r="D3" s="31"/>
      <c r="E3" s="32"/>
    </row>
    <row r="4" spans="2:5" ht="15.5" thickBot="1">
      <c r="B4" s="271" t="s">
        <v>25</v>
      </c>
      <c r="C4" s="272"/>
      <c r="D4" s="34" t="s">
        <v>26</v>
      </c>
      <c r="E4" s="35" t="s">
        <v>27</v>
      </c>
    </row>
    <row r="5" spans="2:5" ht="15.5" thickTop="1">
      <c r="B5" s="36" t="s">
        <v>360</v>
      </c>
      <c r="C5" s="37"/>
      <c r="D5" s="48">
        <f>SUBTOTAL(109,D6:D8)</f>
        <v>0</v>
      </c>
      <c r="E5" s="38" t="s">
        <v>174</v>
      </c>
    </row>
    <row r="6" spans="2:5">
      <c r="B6" s="39"/>
      <c r="C6" s="85" t="s">
        <v>31</v>
      </c>
      <c r="D6" s="40">
        <v>0</v>
      </c>
      <c r="E6" s="41"/>
    </row>
    <row r="7" spans="2:5">
      <c r="B7" s="39"/>
      <c r="C7" s="88" t="s">
        <v>32</v>
      </c>
      <c r="D7" s="40">
        <v>0</v>
      </c>
      <c r="E7" s="43"/>
    </row>
    <row r="8" spans="2:5">
      <c r="B8" s="39"/>
      <c r="C8" s="87" t="s">
        <v>30</v>
      </c>
      <c r="D8" s="46">
        <v>0</v>
      </c>
      <c r="E8" s="47"/>
    </row>
    <row r="9" spans="2:5">
      <c r="B9" s="36" t="s">
        <v>379</v>
      </c>
      <c r="C9" s="37"/>
      <c r="D9" s="48">
        <f>SUBTOTAL(109,D10:D12)</f>
        <v>0</v>
      </c>
      <c r="E9" s="38" t="s">
        <v>174</v>
      </c>
    </row>
    <row r="10" spans="2:5">
      <c r="B10" s="39"/>
      <c r="C10" s="85" t="s">
        <v>31</v>
      </c>
      <c r="D10" s="40">
        <v>0</v>
      </c>
      <c r="E10" s="41"/>
    </row>
    <row r="11" spans="2:5">
      <c r="B11" s="39"/>
      <c r="C11" s="88" t="s">
        <v>32</v>
      </c>
      <c r="D11" s="40">
        <v>0</v>
      </c>
      <c r="E11" s="43"/>
    </row>
    <row r="12" spans="2:5">
      <c r="B12" s="39"/>
      <c r="C12" s="87" t="s">
        <v>30</v>
      </c>
      <c r="D12" s="46">
        <v>0</v>
      </c>
      <c r="E12" s="47"/>
    </row>
    <row r="13" spans="2:5">
      <c r="B13" s="36" t="s">
        <v>380</v>
      </c>
      <c r="C13" s="37"/>
      <c r="D13" s="48">
        <f>SUBTOTAL(109,D14:D16)</f>
        <v>0</v>
      </c>
      <c r="E13" s="38" t="s">
        <v>174</v>
      </c>
    </row>
    <row r="14" spans="2:5">
      <c r="B14" s="39"/>
      <c r="C14" s="85" t="s">
        <v>31</v>
      </c>
      <c r="D14" s="40">
        <v>0</v>
      </c>
      <c r="E14" s="41"/>
    </row>
    <row r="15" spans="2:5">
      <c r="B15" s="39"/>
      <c r="C15" s="88" t="s">
        <v>32</v>
      </c>
      <c r="D15" s="40">
        <v>0</v>
      </c>
      <c r="E15" s="43"/>
    </row>
    <row r="16" spans="2:5">
      <c r="B16" s="39"/>
      <c r="C16" s="87" t="s">
        <v>30</v>
      </c>
      <c r="D16" s="46">
        <v>0</v>
      </c>
      <c r="E16" s="47"/>
    </row>
    <row r="17" spans="2:5">
      <c r="B17" s="36" t="s">
        <v>381</v>
      </c>
      <c r="C17" s="37"/>
      <c r="D17" s="48">
        <f>SUBTOTAL(109,D18:D20)</f>
        <v>0</v>
      </c>
      <c r="E17" s="38" t="s">
        <v>174</v>
      </c>
    </row>
    <row r="18" spans="2:5">
      <c r="B18" s="39"/>
      <c r="C18" s="85" t="s">
        <v>31</v>
      </c>
      <c r="D18" s="40">
        <v>0</v>
      </c>
      <c r="E18" s="41"/>
    </row>
    <row r="19" spans="2:5">
      <c r="B19" s="39"/>
      <c r="C19" s="88" t="s">
        <v>32</v>
      </c>
      <c r="D19" s="40">
        <v>0</v>
      </c>
      <c r="E19" s="43"/>
    </row>
    <row r="20" spans="2:5">
      <c r="B20" s="39"/>
      <c r="C20" s="87" t="s">
        <v>30</v>
      </c>
      <c r="D20" s="46">
        <v>0</v>
      </c>
      <c r="E20" s="47"/>
    </row>
    <row r="21" spans="2:5">
      <c r="B21" s="36" t="s">
        <v>347</v>
      </c>
      <c r="C21" s="37"/>
      <c r="D21" s="48">
        <f>SUBTOTAL(109,D22:D23)</f>
        <v>0</v>
      </c>
      <c r="E21" s="38"/>
    </row>
    <row r="22" spans="2:5">
      <c r="B22" s="39"/>
      <c r="C22" s="88" t="s">
        <v>353</v>
      </c>
      <c r="D22" s="44">
        <v>0</v>
      </c>
      <c r="E22" s="45"/>
    </row>
    <row r="23" spans="2:5">
      <c r="B23" s="39"/>
      <c r="C23" s="87" t="s">
        <v>30</v>
      </c>
      <c r="D23" s="46">
        <v>0</v>
      </c>
      <c r="E23" s="47"/>
    </row>
    <row r="24" spans="2:5">
      <c r="B24" s="36" t="s">
        <v>349</v>
      </c>
      <c r="C24" s="37"/>
      <c r="D24" s="48">
        <f>SUBTOTAL(109,D25:D26)</f>
        <v>0</v>
      </c>
      <c r="E24" s="38"/>
    </row>
    <row r="25" spans="2:5">
      <c r="B25" s="39"/>
      <c r="C25" s="88" t="s">
        <v>28</v>
      </c>
      <c r="D25" s="44">
        <v>0</v>
      </c>
      <c r="E25" s="45"/>
    </row>
    <row r="26" spans="2:5">
      <c r="B26" s="39"/>
      <c r="C26" s="87" t="s">
        <v>30</v>
      </c>
      <c r="D26" s="46">
        <v>0</v>
      </c>
      <c r="E26" s="47"/>
    </row>
    <row r="27" spans="2:5">
      <c r="B27" s="36" t="s">
        <v>348</v>
      </c>
      <c r="C27" s="37"/>
      <c r="D27" s="48">
        <f>SUBTOTAL(109,D28:D30)</f>
        <v>0</v>
      </c>
      <c r="E27" s="38"/>
    </row>
    <row r="28" spans="2:5">
      <c r="B28" s="39"/>
      <c r="C28" s="114" t="s">
        <v>351</v>
      </c>
      <c r="D28" s="40">
        <v>0</v>
      </c>
      <c r="E28" s="115"/>
    </row>
    <row r="29" spans="2:5">
      <c r="B29" s="39"/>
      <c r="C29" s="116" t="s">
        <v>352</v>
      </c>
      <c r="D29" s="44">
        <v>0</v>
      </c>
      <c r="E29" s="117"/>
    </row>
    <row r="30" spans="2:5">
      <c r="B30" s="39"/>
      <c r="C30" s="118" t="s">
        <v>30</v>
      </c>
      <c r="D30" s="46">
        <v>0</v>
      </c>
      <c r="E30" s="119"/>
    </row>
    <row r="31" spans="2:5">
      <c r="B31" s="36" t="s">
        <v>35</v>
      </c>
      <c r="C31" s="37"/>
      <c r="D31" s="48">
        <f>SUBTOTAL(109,D32:D33)</f>
        <v>0</v>
      </c>
      <c r="E31" s="38"/>
    </row>
    <row r="32" spans="2:5">
      <c r="B32" s="39"/>
      <c r="C32" s="85" t="s">
        <v>121</v>
      </c>
      <c r="D32" s="40">
        <f>'(別紙4）役務明細（初期費用）'!S26</f>
        <v>0</v>
      </c>
      <c r="E32" s="41"/>
    </row>
    <row r="33" spans="2:5">
      <c r="B33" s="39"/>
      <c r="C33" s="87" t="s">
        <v>30</v>
      </c>
      <c r="D33" s="53">
        <v>0</v>
      </c>
      <c r="E33" s="54"/>
    </row>
    <row r="34" spans="2:5">
      <c r="B34" s="36" t="s">
        <v>36</v>
      </c>
      <c r="C34" s="37"/>
      <c r="D34" s="48">
        <f>SUBTOTAL(109,D35:D36)</f>
        <v>0</v>
      </c>
      <c r="E34" s="49"/>
    </row>
    <row r="35" spans="2:5">
      <c r="B35" s="39"/>
      <c r="C35" s="85" t="s">
        <v>123</v>
      </c>
      <c r="D35" s="55">
        <f>'(別紙4）役務明細（初期費用）'!S28</f>
        <v>0</v>
      </c>
      <c r="E35" s="51"/>
    </row>
    <row r="36" spans="2:5">
      <c r="B36" s="39"/>
      <c r="C36" s="86" t="s">
        <v>30</v>
      </c>
      <c r="D36" s="46">
        <v>0</v>
      </c>
      <c r="E36" s="52"/>
    </row>
    <row r="37" spans="2:5">
      <c r="B37" s="36" t="s">
        <v>37</v>
      </c>
      <c r="C37" s="37"/>
      <c r="D37" s="48">
        <f>SUBTOTAL(109,D38:D39)</f>
        <v>0</v>
      </c>
      <c r="E37" s="49"/>
    </row>
    <row r="38" spans="2:5">
      <c r="B38" s="39"/>
      <c r="C38" s="85" t="s">
        <v>122</v>
      </c>
      <c r="D38" s="50">
        <f>'(別紙4）役務明細（初期費用）'!S30</f>
        <v>0</v>
      </c>
      <c r="E38" s="41"/>
    </row>
    <row r="39" spans="2:5">
      <c r="B39" s="39"/>
      <c r="C39" s="86" t="s">
        <v>30</v>
      </c>
      <c r="D39" s="46">
        <v>0</v>
      </c>
      <c r="E39" s="52"/>
    </row>
    <row r="40" spans="2:5">
      <c r="B40" s="36" t="s">
        <v>350</v>
      </c>
      <c r="C40" s="37"/>
      <c r="D40" s="48">
        <f>SUBTOTAL(109,D41:D46)</f>
        <v>0</v>
      </c>
      <c r="E40" s="49"/>
    </row>
    <row r="41" spans="2:5">
      <c r="B41" s="39"/>
      <c r="C41" s="250" t="s">
        <v>354</v>
      </c>
      <c r="D41" s="50">
        <f>SUBTOTAL(109,D42:D43)</f>
        <v>0</v>
      </c>
      <c r="E41" s="115"/>
    </row>
    <row r="42" spans="2:5">
      <c r="B42" s="39"/>
      <c r="C42" s="160" t="s">
        <v>39</v>
      </c>
      <c r="D42" s="44">
        <v>0</v>
      </c>
      <c r="E42" s="117"/>
    </row>
    <row r="43" spans="2:5">
      <c r="B43" s="39"/>
      <c r="C43" s="160" t="s">
        <v>39</v>
      </c>
      <c r="D43" s="44">
        <v>0</v>
      </c>
      <c r="E43" s="117"/>
    </row>
    <row r="44" spans="2:5">
      <c r="B44" s="39"/>
      <c r="C44" s="160" t="s">
        <v>39</v>
      </c>
      <c r="D44" s="44">
        <f>SUBTOTAL(109,D45:D46)</f>
        <v>0</v>
      </c>
      <c r="E44" s="117"/>
    </row>
    <row r="45" spans="2:5">
      <c r="B45" s="39"/>
      <c r="C45" s="160" t="s">
        <v>39</v>
      </c>
      <c r="D45" s="44">
        <v>0</v>
      </c>
      <c r="E45" s="117"/>
    </row>
    <row r="46" spans="2:5" ht="15.5" thickBot="1">
      <c r="B46" s="39"/>
      <c r="C46" s="161" t="s">
        <v>39</v>
      </c>
      <c r="D46" s="158">
        <v>0</v>
      </c>
      <c r="E46" s="159"/>
    </row>
    <row r="47" spans="2:5" ht="15.5" thickBot="1">
      <c r="B47" s="271" t="s">
        <v>25</v>
      </c>
      <c r="C47" s="272"/>
      <c r="D47" s="34" t="s">
        <v>26</v>
      </c>
      <c r="E47" s="35" t="s">
        <v>27</v>
      </c>
    </row>
    <row r="48" spans="2:5" ht="15.5" thickTop="1">
      <c r="B48" s="273" t="s">
        <v>40</v>
      </c>
      <c r="C48" s="274"/>
      <c r="D48" s="58">
        <f>SUBTOTAL(109,D5:D46)</f>
        <v>0</v>
      </c>
      <c r="E48" s="59"/>
    </row>
    <row r="49" spans="2:5">
      <c r="B49" s="275" t="s">
        <v>41</v>
      </c>
      <c r="C49" s="276"/>
      <c r="D49" s="60">
        <f>ROUNDUP(D48*0.1,0)</f>
        <v>0</v>
      </c>
      <c r="E49" s="61"/>
    </row>
    <row r="50" spans="2:5" ht="15.5" thickBot="1">
      <c r="B50" s="269" t="s">
        <v>42</v>
      </c>
      <c r="C50" s="270"/>
      <c r="D50" s="62">
        <f>D48+D49</f>
        <v>0</v>
      </c>
      <c r="E50" s="63"/>
    </row>
  </sheetData>
  <mergeCells count="5">
    <mergeCell ref="B47:C47"/>
    <mergeCell ref="B48:C48"/>
    <mergeCell ref="B49:C49"/>
    <mergeCell ref="B50:C50"/>
    <mergeCell ref="B4:C4"/>
  </mergeCells>
  <phoneticPr fontId="4"/>
  <pageMargins left="0.7" right="0.7" top="0.75" bottom="0.75" header="0.3" footer="0.3"/>
  <pageSetup paperSize="9" scale="5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75"/>
  <sheetViews>
    <sheetView view="pageBreakPreview" zoomScale="85" zoomScaleNormal="70" zoomScaleSheetLayoutView="85" workbookViewId="0">
      <pane ySplit="6" topLeftCell="A7" activePane="bottomLeft" state="frozen"/>
      <selection activeCell="C1" sqref="C1"/>
      <selection pane="bottomLeft" activeCell="F18" sqref="F18"/>
    </sheetView>
  </sheetViews>
  <sheetFormatPr defaultColWidth="8.08203125" defaultRowHeight="20.149999999999999" customHeight="1"/>
  <cols>
    <col min="1" max="1" width="3.9140625" style="176" customWidth="1"/>
    <col min="2" max="2" width="6.4140625" style="178" bestFit="1" customWidth="1"/>
    <col min="3" max="4" width="2.58203125" style="176" customWidth="1"/>
    <col min="5" max="5" width="31.58203125" style="1" customWidth="1"/>
    <col min="6" max="7" width="6.58203125" style="178" customWidth="1"/>
    <col min="8" max="8" width="13.58203125" style="178" customWidth="1"/>
    <col min="9" max="11" width="12.58203125" style="179" customWidth="1"/>
    <col min="12" max="12" width="12.58203125" style="176" customWidth="1"/>
    <col min="13" max="13" width="15.9140625" style="176" bestFit="1" customWidth="1"/>
    <col min="14" max="16" width="15.9140625" style="176" customWidth="1"/>
    <col min="17" max="17" width="37.08203125" style="176" customWidth="1"/>
    <col min="18" max="19" width="8.08203125" style="176"/>
    <col min="20" max="20" width="30.4140625" style="176" bestFit="1" customWidth="1"/>
    <col min="21" max="16384" width="8.08203125" style="176"/>
  </cols>
  <sheetData>
    <row r="1" spans="1:17" ht="20.149999999999999" customHeight="1" thickBot="1">
      <c r="A1" s="213" t="s">
        <v>208</v>
      </c>
      <c r="B1" s="245"/>
      <c r="C1" s="213"/>
      <c r="D1" s="213"/>
      <c r="E1" s="261"/>
      <c r="F1" s="213"/>
      <c r="G1" s="213"/>
      <c r="H1" s="213"/>
      <c r="I1" s="213"/>
      <c r="J1" s="213"/>
      <c r="K1" s="213"/>
      <c r="L1" s="213"/>
    </row>
    <row r="2" spans="1:17" ht="20.149999999999999" customHeight="1" thickBot="1">
      <c r="A2" s="177"/>
      <c r="B2" s="246"/>
      <c r="E2" s="262"/>
      <c r="J2" s="180" t="s">
        <v>0</v>
      </c>
      <c r="K2" s="284"/>
      <c r="L2" s="285"/>
      <c r="Q2" s="178" t="s">
        <v>1</v>
      </c>
    </row>
    <row r="3" spans="1:17" ht="20.149999999999999" customHeight="1">
      <c r="A3" s="181" t="s">
        <v>2</v>
      </c>
      <c r="B3" s="246"/>
      <c r="F3" s="176"/>
      <c r="G3" s="176"/>
      <c r="H3" s="176"/>
    </row>
    <row r="4" spans="1:17" ht="12.65" customHeight="1">
      <c r="A4" s="279" t="s">
        <v>3</v>
      </c>
      <c r="B4" s="288" t="s">
        <v>204</v>
      </c>
      <c r="C4" s="281" t="s">
        <v>205</v>
      </c>
      <c r="D4" s="281" t="s">
        <v>206</v>
      </c>
      <c r="E4" s="290" t="s">
        <v>4</v>
      </c>
      <c r="F4" s="281" t="s">
        <v>259</v>
      </c>
      <c r="G4" s="259"/>
      <c r="H4" s="279" t="s">
        <v>214</v>
      </c>
      <c r="I4" s="286" t="s">
        <v>7</v>
      </c>
      <c r="J4" s="286" t="s">
        <v>8</v>
      </c>
      <c r="K4" s="286" t="s">
        <v>9</v>
      </c>
      <c r="L4" s="281" t="s">
        <v>217</v>
      </c>
      <c r="M4" s="279" t="s">
        <v>117</v>
      </c>
      <c r="N4" s="279" t="s">
        <v>387</v>
      </c>
      <c r="O4" s="279" t="s">
        <v>388</v>
      </c>
      <c r="P4" s="279" t="s">
        <v>390</v>
      </c>
      <c r="Q4" s="279" t="s">
        <v>11</v>
      </c>
    </row>
    <row r="5" spans="1:17" ht="47.4" customHeight="1">
      <c r="A5" s="280"/>
      <c r="B5" s="289"/>
      <c r="C5" s="282"/>
      <c r="D5" s="282"/>
      <c r="E5" s="291"/>
      <c r="F5" s="282"/>
      <c r="G5" s="260"/>
      <c r="H5" s="280"/>
      <c r="I5" s="287"/>
      <c r="J5" s="287"/>
      <c r="K5" s="287"/>
      <c r="L5" s="282"/>
      <c r="M5" s="280"/>
      <c r="N5" s="280"/>
      <c r="O5" s="280"/>
      <c r="P5" s="280"/>
      <c r="Q5" s="280"/>
    </row>
    <row r="6" spans="1:17" ht="30" customHeight="1">
      <c r="A6" s="182" t="s">
        <v>14</v>
      </c>
      <c r="B6" s="247" t="s">
        <v>216</v>
      </c>
      <c r="C6" s="183"/>
      <c r="D6" s="183"/>
      <c r="E6" s="263" t="s">
        <v>15</v>
      </c>
      <c r="F6" s="184" t="s">
        <v>15</v>
      </c>
      <c r="G6" s="184"/>
      <c r="H6" s="184"/>
      <c r="I6" s="185" t="s">
        <v>15</v>
      </c>
      <c r="J6" s="186" t="s">
        <v>16</v>
      </c>
      <c r="K6" s="187" t="s">
        <v>17</v>
      </c>
      <c r="L6" s="188" t="s">
        <v>18</v>
      </c>
      <c r="M6" s="183" t="s">
        <v>170</v>
      </c>
      <c r="N6" s="183" t="s">
        <v>386</v>
      </c>
      <c r="O6" s="183" t="s">
        <v>389</v>
      </c>
      <c r="P6" s="183" t="s">
        <v>391</v>
      </c>
      <c r="Q6" s="183" t="s">
        <v>19</v>
      </c>
    </row>
    <row r="7" spans="1:17" ht="20.149999999999999" customHeight="1">
      <c r="A7" s="189">
        <f t="shared" ref="A7:A227" si="0">ROW()-6</f>
        <v>1</v>
      </c>
      <c r="B7" s="248">
        <v>400</v>
      </c>
      <c r="C7" s="227" t="s">
        <v>296</v>
      </c>
      <c r="D7" s="228"/>
      <c r="E7" s="229"/>
      <c r="F7" s="240"/>
      <c r="G7" s="240"/>
      <c r="H7" s="240"/>
      <c r="I7" s="241"/>
      <c r="J7" s="241"/>
      <c r="K7" s="241"/>
      <c r="L7" s="242"/>
      <c r="M7" s="243"/>
      <c r="N7" s="243"/>
      <c r="O7" s="243"/>
      <c r="P7" s="243"/>
      <c r="Q7" s="244"/>
    </row>
    <row r="8" spans="1:17" ht="20.149999999999999" customHeight="1">
      <c r="A8" s="189">
        <f t="shared" si="0"/>
        <v>2</v>
      </c>
      <c r="B8" s="248" t="s">
        <v>260</v>
      </c>
      <c r="C8" s="223"/>
      <c r="D8" s="225" t="s">
        <v>255</v>
      </c>
      <c r="E8" s="264"/>
      <c r="F8" s="207" t="s">
        <v>215</v>
      </c>
      <c r="G8" s="207"/>
      <c r="H8" s="207" t="s">
        <v>215</v>
      </c>
      <c r="I8" s="208" t="s">
        <v>215</v>
      </c>
      <c r="J8" s="208" t="s">
        <v>215</v>
      </c>
      <c r="K8" s="208" t="s">
        <v>215</v>
      </c>
      <c r="L8" s="209" t="s">
        <v>215</v>
      </c>
      <c r="M8" s="210"/>
      <c r="N8" s="210"/>
      <c r="O8" s="210"/>
      <c r="P8" s="210"/>
      <c r="Q8" s="211"/>
    </row>
    <row r="9" spans="1:17" ht="20.149999999999999" customHeight="1">
      <c r="A9" s="189">
        <f t="shared" si="0"/>
        <v>3</v>
      </c>
      <c r="B9" s="248" t="s">
        <v>261</v>
      </c>
      <c r="C9" s="223"/>
      <c r="D9" s="221"/>
      <c r="E9" s="19" t="s">
        <v>59</v>
      </c>
      <c r="F9" s="212">
        <v>1</v>
      </c>
      <c r="G9" s="212"/>
      <c r="H9" s="193"/>
      <c r="I9" s="191">
        <v>0</v>
      </c>
      <c r="J9" s="191">
        <v>0</v>
      </c>
      <c r="K9" s="191">
        <f>IFERROR(F9*J9,"")</f>
        <v>0</v>
      </c>
      <c r="L9" s="192"/>
      <c r="M9" s="189"/>
      <c r="N9" s="189"/>
      <c r="O9" s="189"/>
      <c r="P9" s="189"/>
      <c r="Q9" s="190"/>
    </row>
    <row r="10" spans="1:17" ht="20.149999999999999" customHeight="1">
      <c r="A10" s="189">
        <f t="shared" si="0"/>
        <v>4</v>
      </c>
      <c r="B10" s="248" t="s">
        <v>262</v>
      </c>
      <c r="C10" s="223"/>
      <c r="D10" s="221"/>
      <c r="E10" s="19" t="s">
        <v>60</v>
      </c>
      <c r="F10" s="212">
        <v>1</v>
      </c>
      <c r="G10" s="212"/>
      <c r="H10" s="193"/>
      <c r="I10" s="191">
        <v>0</v>
      </c>
      <c r="J10" s="191">
        <v>0</v>
      </c>
      <c r="K10" s="191">
        <f t="shared" ref="K10:K11" si="1">IFERROR(F10*J10,"")</f>
        <v>0</v>
      </c>
      <c r="L10" s="192"/>
      <c r="M10" s="189"/>
      <c r="N10" s="189"/>
      <c r="O10" s="189"/>
      <c r="P10" s="189"/>
      <c r="Q10" s="190"/>
    </row>
    <row r="11" spans="1:17" ht="20.149999999999999" customHeight="1">
      <c r="A11" s="189">
        <f t="shared" si="0"/>
        <v>5</v>
      </c>
      <c r="B11" s="248" t="s">
        <v>263</v>
      </c>
      <c r="C11" s="223"/>
      <c r="D11" s="221"/>
      <c r="E11" s="19" t="s">
        <v>54</v>
      </c>
      <c r="F11" s="212">
        <v>1</v>
      </c>
      <c r="G11" s="212"/>
      <c r="H11" s="193"/>
      <c r="I11" s="191">
        <v>0</v>
      </c>
      <c r="J11" s="191">
        <v>0</v>
      </c>
      <c r="K11" s="191">
        <f t="shared" si="1"/>
        <v>0</v>
      </c>
      <c r="L11" s="192"/>
      <c r="M11" s="189"/>
      <c r="N11" s="189"/>
      <c r="O11" s="189"/>
      <c r="P11" s="189"/>
      <c r="Q11" s="190"/>
    </row>
    <row r="12" spans="1:17" ht="20.149999999999999" customHeight="1">
      <c r="A12" s="189">
        <f t="shared" si="0"/>
        <v>6</v>
      </c>
      <c r="B12" s="248" t="s">
        <v>264</v>
      </c>
      <c r="C12" s="223"/>
      <c r="D12" s="230" t="s">
        <v>256</v>
      </c>
      <c r="E12" s="264"/>
      <c r="F12" s="207" t="s">
        <v>215</v>
      </c>
      <c r="G12" s="207"/>
      <c r="H12" s="207" t="s">
        <v>215</v>
      </c>
      <c r="I12" s="208" t="s">
        <v>215</v>
      </c>
      <c r="J12" s="208" t="s">
        <v>215</v>
      </c>
      <c r="K12" s="208" t="s">
        <v>215</v>
      </c>
      <c r="L12" s="209" t="s">
        <v>215</v>
      </c>
      <c r="M12" s="210"/>
      <c r="N12" s="210"/>
      <c r="O12" s="210"/>
      <c r="P12" s="210"/>
      <c r="Q12" s="211"/>
    </row>
    <row r="13" spans="1:17" ht="20.149999999999999" customHeight="1">
      <c r="A13" s="189">
        <f t="shared" si="0"/>
        <v>7</v>
      </c>
      <c r="B13" s="248" t="s">
        <v>261</v>
      </c>
      <c r="C13" s="223"/>
      <c r="D13" s="221"/>
      <c r="E13" s="28" t="s">
        <v>105</v>
      </c>
      <c r="F13" s="231">
        <v>6</v>
      </c>
      <c r="G13" s="231"/>
      <c r="H13" s="194"/>
      <c r="I13" s="191">
        <v>0</v>
      </c>
      <c r="J13" s="191">
        <v>0</v>
      </c>
      <c r="K13" s="191">
        <f>IFERROR(F13*J13,"")</f>
        <v>0</v>
      </c>
      <c r="L13" s="192"/>
      <c r="M13" s="189"/>
      <c r="N13" s="189"/>
      <c r="O13" s="189"/>
      <c r="P13" s="189"/>
      <c r="Q13" s="190"/>
    </row>
    <row r="14" spans="1:17" ht="20.149999999999999" customHeight="1">
      <c r="A14" s="189">
        <f t="shared" si="0"/>
        <v>8</v>
      </c>
      <c r="B14" s="248" t="s">
        <v>265</v>
      </c>
      <c r="C14" s="223"/>
      <c r="D14" s="221"/>
      <c r="E14" s="28" t="s">
        <v>392</v>
      </c>
      <c r="F14" s="212">
        <v>1</v>
      </c>
      <c r="G14" s="212"/>
      <c r="H14" s="193"/>
      <c r="I14" s="191">
        <v>0</v>
      </c>
      <c r="J14" s="191">
        <v>0</v>
      </c>
      <c r="K14" s="191">
        <f t="shared" ref="K14:K50" si="2">IFERROR(F14*J14,"")</f>
        <v>0</v>
      </c>
      <c r="L14" s="192"/>
      <c r="M14" s="189"/>
      <c r="N14" s="189"/>
      <c r="O14" s="189"/>
      <c r="P14" s="189"/>
      <c r="Q14" s="190"/>
    </row>
    <row r="15" spans="1:17" ht="20.149999999999999" customHeight="1">
      <c r="A15" s="189">
        <f t="shared" si="0"/>
        <v>9</v>
      </c>
      <c r="B15" s="248" t="s">
        <v>266</v>
      </c>
      <c r="C15" s="223"/>
      <c r="D15" s="221"/>
      <c r="E15" s="28" t="s">
        <v>393</v>
      </c>
      <c r="F15" s="231">
        <v>1</v>
      </c>
      <c r="G15" s="231"/>
      <c r="H15" s="194"/>
      <c r="I15" s="191">
        <v>0</v>
      </c>
      <c r="J15" s="191">
        <v>0</v>
      </c>
      <c r="K15" s="191">
        <f t="shared" si="2"/>
        <v>0</v>
      </c>
      <c r="L15" s="192"/>
      <c r="M15" s="189"/>
      <c r="N15" s="189"/>
      <c r="O15" s="189"/>
      <c r="P15" s="189"/>
      <c r="Q15" s="190"/>
    </row>
    <row r="16" spans="1:17" ht="20.149999999999999" customHeight="1">
      <c r="A16" s="189">
        <f t="shared" si="0"/>
        <v>10</v>
      </c>
      <c r="B16" s="248" t="s">
        <v>267</v>
      </c>
      <c r="C16" s="223"/>
      <c r="D16" s="221"/>
      <c r="E16" s="28" t="s">
        <v>394</v>
      </c>
      <c r="F16" s="231">
        <v>5</v>
      </c>
      <c r="G16" s="231"/>
      <c r="H16" s="194"/>
      <c r="I16" s="191">
        <v>0</v>
      </c>
      <c r="J16" s="191">
        <v>0</v>
      </c>
      <c r="K16" s="191">
        <f t="shared" si="2"/>
        <v>0</v>
      </c>
      <c r="L16" s="192"/>
      <c r="M16" s="189"/>
      <c r="N16" s="189"/>
      <c r="O16" s="189"/>
      <c r="P16" s="189"/>
      <c r="Q16" s="190"/>
    </row>
    <row r="17" spans="1:17" ht="20.149999999999999" customHeight="1">
      <c r="A17" s="189">
        <f t="shared" si="0"/>
        <v>11</v>
      </c>
      <c r="B17" s="248" t="s">
        <v>268</v>
      </c>
      <c r="C17" s="223"/>
      <c r="D17" s="221"/>
      <c r="E17" s="28" t="s">
        <v>62</v>
      </c>
      <c r="F17" s="231">
        <v>5</v>
      </c>
      <c r="G17" s="231"/>
      <c r="H17" s="194"/>
      <c r="I17" s="191">
        <v>0</v>
      </c>
      <c r="J17" s="191">
        <v>0</v>
      </c>
      <c r="K17" s="191">
        <f t="shared" si="2"/>
        <v>0</v>
      </c>
      <c r="L17" s="192"/>
      <c r="M17" s="189"/>
      <c r="N17" s="189"/>
      <c r="O17" s="189"/>
      <c r="P17" s="189"/>
      <c r="Q17" s="190"/>
    </row>
    <row r="18" spans="1:17" ht="20.149999999999999" customHeight="1">
      <c r="A18" s="189">
        <f t="shared" si="0"/>
        <v>12</v>
      </c>
      <c r="B18" s="248" t="s">
        <v>269</v>
      </c>
      <c r="C18" s="223"/>
      <c r="D18" s="221"/>
      <c r="E18" s="28" t="s">
        <v>63</v>
      </c>
      <c r="F18" s="231">
        <v>1</v>
      </c>
      <c r="G18" s="231"/>
      <c r="H18" s="199"/>
      <c r="I18" s="191">
        <v>0</v>
      </c>
      <c r="J18" s="191">
        <v>0</v>
      </c>
      <c r="K18" s="191">
        <f t="shared" si="2"/>
        <v>0</v>
      </c>
      <c r="L18" s="192"/>
      <c r="M18" s="189"/>
      <c r="N18" s="189"/>
      <c r="O18" s="189"/>
      <c r="P18" s="189"/>
      <c r="Q18" s="190"/>
    </row>
    <row r="19" spans="1:17" ht="20.149999999999999" customHeight="1">
      <c r="A19" s="189">
        <f t="shared" si="0"/>
        <v>13</v>
      </c>
      <c r="B19" s="248" t="s">
        <v>270</v>
      </c>
      <c r="C19" s="223"/>
      <c r="D19" s="221"/>
      <c r="E19" s="28" t="s">
        <v>64</v>
      </c>
      <c r="F19" s="231">
        <v>2</v>
      </c>
      <c r="G19" s="231"/>
      <c r="H19" s="199"/>
      <c r="I19" s="191">
        <v>0</v>
      </c>
      <c r="J19" s="191">
        <v>0</v>
      </c>
      <c r="K19" s="191">
        <f t="shared" si="2"/>
        <v>0</v>
      </c>
      <c r="L19" s="192"/>
      <c r="M19" s="189"/>
      <c r="N19" s="189"/>
      <c r="O19" s="189"/>
      <c r="P19" s="189"/>
      <c r="Q19" s="190"/>
    </row>
    <row r="20" spans="1:17" ht="20.149999999999999" customHeight="1">
      <c r="A20" s="189">
        <f t="shared" si="0"/>
        <v>14</v>
      </c>
      <c r="B20" s="248" t="s">
        <v>271</v>
      </c>
      <c r="C20" s="223"/>
      <c r="D20" s="221"/>
      <c r="E20" s="28" t="s">
        <v>65</v>
      </c>
      <c r="F20" s="231">
        <v>1</v>
      </c>
      <c r="G20" s="231"/>
      <c r="H20" s="199"/>
      <c r="I20" s="191">
        <v>0</v>
      </c>
      <c r="J20" s="191">
        <v>0</v>
      </c>
      <c r="K20" s="191">
        <f t="shared" si="2"/>
        <v>0</v>
      </c>
      <c r="L20" s="192"/>
      <c r="M20" s="189"/>
      <c r="N20" s="189"/>
      <c r="O20" s="189"/>
      <c r="P20" s="189"/>
      <c r="Q20" s="190"/>
    </row>
    <row r="21" spans="1:17" ht="20.149999999999999" customHeight="1">
      <c r="A21" s="189">
        <f t="shared" si="0"/>
        <v>15</v>
      </c>
      <c r="B21" s="248" t="s">
        <v>272</v>
      </c>
      <c r="C21" s="223"/>
      <c r="D21" s="221"/>
      <c r="E21" s="28" t="s">
        <v>66</v>
      </c>
      <c r="F21" s="193">
        <v>1</v>
      </c>
      <c r="G21" s="193"/>
      <c r="H21" s="200"/>
      <c r="I21" s="191">
        <v>0</v>
      </c>
      <c r="J21" s="191">
        <v>0</v>
      </c>
      <c r="K21" s="191">
        <f t="shared" si="2"/>
        <v>0</v>
      </c>
      <c r="L21" s="192"/>
      <c r="M21" s="189"/>
      <c r="N21" s="189"/>
      <c r="O21" s="189"/>
      <c r="P21" s="189"/>
      <c r="Q21" s="190"/>
    </row>
    <row r="22" spans="1:17" ht="20.149999999999999" customHeight="1">
      <c r="A22" s="189">
        <f t="shared" si="0"/>
        <v>16</v>
      </c>
      <c r="B22" s="248" t="s">
        <v>273</v>
      </c>
      <c r="C22" s="223"/>
      <c r="D22" s="221"/>
      <c r="E22" s="28" t="s">
        <v>67</v>
      </c>
      <c r="F22" s="193">
        <v>1</v>
      </c>
      <c r="G22" s="193"/>
      <c r="H22" s="193"/>
      <c r="I22" s="191">
        <v>0</v>
      </c>
      <c r="J22" s="191">
        <v>0</v>
      </c>
      <c r="K22" s="191">
        <f t="shared" si="2"/>
        <v>0</v>
      </c>
      <c r="L22" s="192"/>
      <c r="M22" s="189"/>
      <c r="N22" s="189"/>
      <c r="O22" s="189"/>
      <c r="P22" s="189"/>
      <c r="Q22" s="190"/>
    </row>
    <row r="23" spans="1:17" ht="20.149999999999999" customHeight="1">
      <c r="A23" s="189">
        <f t="shared" si="0"/>
        <v>17</v>
      </c>
      <c r="B23" s="248" t="s">
        <v>274</v>
      </c>
      <c r="C23" s="223"/>
      <c r="D23" s="221"/>
      <c r="E23" s="28" t="s">
        <v>68</v>
      </c>
      <c r="F23" s="193">
        <v>1</v>
      </c>
      <c r="G23" s="193"/>
      <c r="H23" s="193"/>
      <c r="I23" s="191">
        <v>0</v>
      </c>
      <c r="J23" s="191">
        <v>0</v>
      </c>
      <c r="K23" s="191">
        <f t="shared" si="2"/>
        <v>0</v>
      </c>
      <c r="L23" s="192"/>
      <c r="M23" s="189"/>
      <c r="N23" s="189"/>
      <c r="O23" s="189"/>
      <c r="P23" s="189"/>
      <c r="Q23" s="190"/>
    </row>
    <row r="24" spans="1:17" ht="20.149999999999999" customHeight="1">
      <c r="A24" s="189">
        <f t="shared" si="0"/>
        <v>18</v>
      </c>
      <c r="B24" s="248" t="s">
        <v>275</v>
      </c>
      <c r="C24" s="223"/>
      <c r="D24" s="221"/>
      <c r="E24" s="28" t="s">
        <v>69</v>
      </c>
      <c r="F24" s="193">
        <v>1</v>
      </c>
      <c r="G24" s="193"/>
      <c r="H24" s="193"/>
      <c r="I24" s="191">
        <v>0</v>
      </c>
      <c r="J24" s="191">
        <v>0</v>
      </c>
      <c r="K24" s="191">
        <f t="shared" si="2"/>
        <v>0</v>
      </c>
      <c r="L24" s="192"/>
      <c r="M24" s="189"/>
      <c r="N24" s="189"/>
      <c r="O24" s="189"/>
      <c r="P24" s="189"/>
      <c r="Q24" s="190"/>
    </row>
    <row r="25" spans="1:17" ht="20.149999999999999" customHeight="1">
      <c r="A25" s="189">
        <f t="shared" si="0"/>
        <v>19</v>
      </c>
      <c r="B25" s="248" t="s">
        <v>276</v>
      </c>
      <c r="C25" s="223"/>
      <c r="D25" s="221"/>
      <c r="E25" s="28" t="s">
        <v>55</v>
      </c>
      <c r="F25" s="212">
        <v>1</v>
      </c>
      <c r="G25" s="212"/>
      <c r="H25" s="193"/>
      <c r="I25" s="191">
        <v>0</v>
      </c>
      <c r="J25" s="191">
        <v>0</v>
      </c>
      <c r="K25" s="191">
        <f t="shared" si="2"/>
        <v>0</v>
      </c>
      <c r="L25" s="192"/>
      <c r="M25" s="189"/>
      <c r="N25" s="189"/>
      <c r="O25" s="189"/>
      <c r="P25" s="189"/>
      <c r="Q25" s="190"/>
    </row>
    <row r="26" spans="1:17" ht="20.149999999999999" customHeight="1">
      <c r="A26" s="189">
        <f t="shared" si="0"/>
        <v>20</v>
      </c>
      <c r="B26" s="248" t="s">
        <v>277</v>
      </c>
      <c r="C26" s="223"/>
      <c r="D26" s="221"/>
      <c r="E26" s="28" t="s">
        <v>56</v>
      </c>
      <c r="F26" s="212">
        <v>1</v>
      </c>
      <c r="G26" s="212"/>
      <c r="H26" s="193"/>
      <c r="I26" s="191">
        <v>0</v>
      </c>
      <c r="J26" s="191">
        <v>0</v>
      </c>
      <c r="K26" s="191">
        <f t="shared" si="2"/>
        <v>0</v>
      </c>
      <c r="L26" s="192"/>
      <c r="M26" s="189"/>
      <c r="N26" s="189"/>
      <c r="O26" s="189"/>
      <c r="P26" s="189"/>
      <c r="Q26" s="190"/>
    </row>
    <row r="27" spans="1:17" ht="20.149999999999999" customHeight="1">
      <c r="A27" s="189">
        <f t="shared" si="0"/>
        <v>21</v>
      </c>
      <c r="B27" s="248" t="s">
        <v>278</v>
      </c>
      <c r="C27" s="223"/>
      <c r="D27" s="226" t="s">
        <v>254</v>
      </c>
      <c r="E27" s="264"/>
      <c r="F27" s="207" t="s">
        <v>215</v>
      </c>
      <c r="G27" s="207"/>
      <c r="H27" s="207" t="s">
        <v>215</v>
      </c>
      <c r="I27" s="208" t="s">
        <v>215</v>
      </c>
      <c r="J27" s="208" t="s">
        <v>215</v>
      </c>
      <c r="K27" s="208" t="s">
        <v>215</v>
      </c>
      <c r="L27" s="209" t="s">
        <v>215</v>
      </c>
      <c r="M27" s="210"/>
      <c r="N27" s="210"/>
      <c r="O27" s="210"/>
      <c r="P27" s="210"/>
      <c r="Q27" s="211"/>
    </row>
    <row r="28" spans="1:17" ht="20.149999999999999" customHeight="1">
      <c r="A28" s="189">
        <f t="shared" si="0"/>
        <v>22</v>
      </c>
      <c r="B28" s="248" t="s">
        <v>279</v>
      </c>
      <c r="C28" s="223"/>
      <c r="D28" s="221"/>
      <c r="E28" s="19" t="s">
        <v>61</v>
      </c>
      <c r="F28" s="212">
        <v>2</v>
      </c>
      <c r="G28" s="212"/>
      <c r="H28" s="193"/>
      <c r="I28" s="191">
        <v>0</v>
      </c>
      <c r="J28" s="191">
        <v>0</v>
      </c>
      <c r="K28" s="191">
        <f t="shared" si="2"/>
        <v>0</v>
      </c>
      <c r="L28" s="192"/>
      <c r="M28" s="189"/>
      <c r="N28" s="189"/>
      <c r="O28" s="189"/>
      <c r="P28" s="189"/>
      <c r="Q28" s="190"/>
    </row>
    <row r="29" spans="1:17" ht="20.149999999999999" customHeight="1">
      <c r="A29" s="189">
        <f t="shared" si="0"/>
        <v>23</v>
      </c>
      <c r="B29" s="248" t="s">
        <v>280</v>
      </c>
      <c r="C29" s="223"/>
      <c r="D29" s="221"/>
      <c r="E29" s="19" t="s">
        <v>70</v>
      </c>
      <c r="F29" s="212">
        <v>2</v>
      </c>
      <c r="G29" s="212"/>
      <c r="H29" s="193"/>
      <c r="I29" s="191">
        <v>0</v>
      </c>
      <c r="J29" s="191">
        <v>0</v>
      </c>
      <c r="K29" s="191">
        <f t="shared" si="2"/>
        <v>0</v>
      </c>
      <c r="L29" s="192"/>
      <c r="M29" s="189"/>
      <c r="N29" s="189"/>
      <c r="O29" s="189"/>
      <c r="P29" s="189"/>
      <c r="Q29" s="190"/>
    </row>
    <row r="30" spans="1:17" ht="20.149999999999999" customHeight="1">
      <c r="A30" s="189">
        <f t="shared" si="0"/>
        <v>24</v>
      </c>
      <c r="B30" s="248" t="s">
        <v>281</v>
      </c>
      <c r="C30" s="223"/>
      <c r="D30" s="221"/>
      <c r="E30" s="19" t="s">
        <v>71</v>
      </c>
      <c r="F30" s="212">
        <v>1</v>
      </c>
      <c r="G30" s="212"/>
      <c r="H30" s="193"/>
      <c r="I30" s="191">
        <v>0</v>
      </c>
      <c r="J30" s="191">
        <v>0</v>
      </c>
      <c r="K30" s="191">
        <f t="shared" si="2"/>
        <v>0</v>
      </c>
      <c r="L30" s="192"/>
      <c r="M30" s="189"/>
      <c r="N30" s="189"/>
      <c r="O30" s="189"/>
      <c r="P30" s="189"/>
      <c r="Q30" s="190"/>
    </row>
    <row r="31" spans="1:17" ht="20.149999999999999" customHeight="1">
      <c r="A31" s="189">
        <f t="shared" si="0"/>
        <v>25</v>
      </c>
      <c r="B31" s="248" t="s">
        <v>282</v>
      </c>
      <c r="C31" s="223"/>
      <c r="D31" s="221"/>
      <c r="E31" s="19" t="s">
        <v>72</v>
      </c>
      <c r="F31" s="231">
        <v>1</v>
      </c>
      <c r="G31" s="231"/>
      <c r="H31" s="194"/>
      <c r="I31" s="191">
        <v>0</v>
      </c>
      <c r="J31" s="191">
        <v>0</v>
      </c>
      <c r="K31" s="191">
        <f t="shared" si="2"/>
        <v>0</v>
      </c>
      <c r="L31" s="192"/>
      <c r="M31" s="189"/>
      <c r="N31" s="189"/>
      <c r="O31" s="189"/>
      <c r="P31" s="189"/>
      <c r="Q31" s="190"/>
    </row>
    <row r="32" spans="1:17" ht="20.149999999999999" customHeight="1">
      <c r="A32" s="189">
        <f t="shared" si="0"/>
        <v>26</v>
      </c>
      <c r="B32" s="248" t="s">
        <v>283</v>
      </c>
      <c r="C32" s="223"/>
      <c r="D32" s="221"/>
      <c r="E32" s="19" t="s">
        <v>73</v>
      </c>
      <c r="F32" s="231">
        <v>1</v>
      </c>
      <c r="G32" s="231"/>
      <c r="H32" s="194"/>
      <c r="I32" s="191">
        <v>0</v>
      </c>
      <c r="J32" s="191">
        <v>0</v>
      </c>
      <c r="K32" s="191">
        <f t="shared" si="2"/>
        <v>0</v>
      </c>
      <c r="L32" s="192"/>
      <c r="M32" s="189"/>
      <c r="N32" s="189"/>
      <c r="O32" s="189"/>
      <c r="P32" s="189"/>
      <c r="Q32" s="190"/>
    </row>
    <row r="33" spans="1:17" ht="20.149999999999999" customHeight="1">
      <c r="A33" s="189">
        <f t="shared" si="0"/>
        <v>27</v>
      </c>
      <c r="B33" s="248" t="s">
        <v>284</v>
      </c>
      <c r="C33" s="223"/>
      <c r="D33" s="221"/>
      <c r="E33" s="19" t="s">
        <v>74</v>
      </c>
      <c r="F33" s="212">
        <v>1</v>
      </c>
      <c r="G33" s="212"/>
      <c r="H33" s="193"/>
      <c r="I33" s="191">
        <v>0</v>
      </c>
      <c r="J33" s="191">
        <v>0</v>
      </c>
      <c r="K33" s="191">
        <f t="shared" si="2"/>
        <v>0</v>
      </c>
      <c r="L33" s="192"/>
      <c r="M33" s="189"/>
      <c r="N33" s="189"/>
      <c r="O33" s="189"/>
      <c r="P33" s="189"/>
      <c r="Q33" s="190"/>
    </row>
    <row r="34" spans="1:17" ht="20.149999999999999" customHeight="1">
      <c r="A34" s="189">
        <f t="shared" si="0"/>
        <v>28</v>
      </c>
      <c r="B34" s="248" t="s">
        <v>285</v>
      </c>
      <c r="C34" s="223"/>
      <c r="D34" s="221"/>
      <c r="E34" s="19" t="s">
        <v>75</v>
      </c>
      <c r="F34" s="231">
        <v>1</v>
      </c>
      <c r="G34" s="231"/>
      <c r="H34" s="194"/>
      <c r="I34" s="191">
        <v>0</v>
      </c>
      <c r="J34" s="191">
        <v>0</v>
      </c>
      <c r="K34" s="191">
        <f t="shared" si="2"/>
        <v>0</v>
      </c>
      <c r="L34" s="192"/>
      <c r="M34" s="189"/>
      <c r="N34" s="189"/>
      <c r="O34" s="189"/>
      <c r="P34" s="189"/>
      <c r="Q34" s="190"/>
    </row>
    <row r="35" spans="1:17" ht="20.149999999999999" customHeight="1">
      <c r="A35" s="189">
        <f t="shared" si="0"/>
        <v>29</v>
      </c>
      <c r="B35" s="248" t="s">
        <v>286</v>
      </c>
      <c r="C35" s="223"/>
      <c r="D35" s="221"/>
      <c r="E35" s="20" t="s">
        <v>76</v>
      </c>
      <c r="F35" s="231">
        <v>1</v>
      </c>
      <c r="G35" s="231"/>
      <c r="H35" s="199"/>
      <c r="I35" s="191">
        <v>0</v>
      </c>
      <c r="J35" s="191">
        <v>0</v>
      </c>
      <c r="K35" s="191">
        <f t="shared" si="2"/>
        <v>0</v>
      </c>
      <c r="L35" s="192"/>
      <c r="M35" s="189"/>
      <c r="N35" s="189"/>
      <c r="O35" s="189"/>
      <c r="P35" s="189"/>
      <c r="Q35" s="190"/>
    </row>
    <row r="36" spans="1:17" ht="20.149999999999999" customHeight="1">
      <c r="A36" s="189">
        <f t="shared" si="0"/>
        <v>30</v>
      </c>
      <c r="B36" s="248" t="s">
        <v>287</v>
      </c>
      <c r="C36" s="223"/>
      <c r="D36" s="221"/>
      <c r="E36" s="19" t="s">
        <v>77</v>
      </c>
      <c r="F36" s="212">
        <v>1</v>
      </c>
      <c r="G36" s="212"/>
      <c r="H36" s="200"/>
      <c r="I36" s="191">
        <v>0</v>
      </c>
      <c r="J36" s="191">
        <v>0</v>
      </c>
      <c r="K36" s="191">
        <f t="shared" si="2"/>
        <v>0</v>
      </c>
      <c r="L36" s="192"/>
      <c r="M36" s="189"/>
      <c r="N36" s="189"/>
      <c r="O36" s="189"/>
      <c r="P36" s="189"/>
      <c r="Q36" s="190"/>
    </row>
    <row r="37" spans="1:17" ht="20.149999999999999" customHeight="1">
      <c r="A37" s="189">
        <f t="shared" si="0"/>
        <v>31</v>
      </c>
      <c r="B37" s="248" t="s">
        <v>288</v>
      </c>
      <c r="C37" s="223"/>
      <c r="D37" s="221"/>
      <c r="E37" s="19" t="s">
        <v>57</v>
      </c>
      <c r="F37" s="200">
        <v>2</v>
      </c>
      <c r="G37" s="200"/>
      <c r="H37" s="193"/>
      <c r="I37" s="191">
        <v>0</v>
      </c>
      <c r="J37" s="191">
        <v>0</v>
      </c>
      <c r="K37" s="191">
        <f t="shared" si="2"/>
        <v>0</v>
      </c>
      <c r="L37" s="192"/>
      <c r="M37" s="189"/>
      <c r="N37" s="189"/>
      <c r="O37" s="189"/>
      <c r="P37" s="189"/>
      <c r="Q37" s="190"/>
    </row>
    <row r="38" spans="1:17" ht="20.149999999999999" customHeight="1">
      <c r="A38" s="189">
        <f t="shared" si="0"/>
        <v>32</v>
      </c>
      <c r="B38" s="248" t="s">
        <v>289</v>
      </c>
      <c r="C38" s="223"/>
      <c r="D38" s="221"/>
      <c r="E38" s="19" t="s">
        <v>78</v>
      </c>
      <c r="F38" s="212">
        <v>1</v>
      </c>
      <c r="G38" s="212"/>
      <c r="H38" s="193"/>
      <c r="I38" s="191">
        <v>0</v>
      </c>
      <c r="J38" s="191">
        <v>0</v>
      </c>
      <c r="K38" s="191">
        <f t="shared" si="2"/>
        <v>0</v>
      </c>
      <c r="L38" s="192"/>
      <c r="M38" s="189"/>
      <c r="N38" s="189"/>
      <c r="O38" s="189"/>
      <c r="P38" s="189"/>
      <c r="Q38" s="190"/>
    </row>
    <row r="39" spans="1:17" ht="20.149999999999999" customHeight="1">
      <c r="A39" s="189">
        <f t="shared" si="0"/>
        <v>33</v>
      </c>
      <c r="B39" s="248" t="s">
        <v>290</v>
      </c>
      <c r="C39" s="223"/>
      <c r="D39" s="221"/>
      <c r="E39" s="19" t="s">
        <v>79</v>
      </c>
      <c r="F39" s="212">
        <v>1</v>
      </c>
      <c r="G39" s="212"/>
      <c r="H39" s="193"/>
      <c r="I39" s="191">
        <v>0</v>
      </c>
      <c r="J39" s="191">
        <v>0</v>
      </c>
      <c r="K39" s="191">
        <f t="shared" si="2"/>
        <v>0</v>
      </c>
      <c r="L39" s="192"/>
      <c r="M39" s="189"/>
      <c r="N39" s="189"/>
      <c r="O39" s="189"/>
      <c r="P39" s="189"/>
      <c r="Q39" s="190"/>
    </row>
    <row r="40" spans="1:17" ht="20.149999999999999" customHeight="1">
      <c r="A40" s="189">
        <f t="shared" si="0"/>
        <v>34</v>
      </c>
      <c r="B40" s="248" t="s">
        <v>291</v>
      </c>
      <c r="C40" s="223"/>
      <c r="D40" s="221"/>
      <c r="E40" s="19" t="s">
        <v>80</v>
      </c>
      <c r="F40" s="212">
        <v>1</v>
      </c>
      <c r="G40" s="212"/>
      <c r="H40" s="193"/>
      <c r="I40" s="191">
        <v>0</v>
      </c>
      <c r="J40" s="191">
        <v>0</v>
      </c>
      <c r="K40" s="191">
        <f t="shared" si="2"/>
        <v>0</v>
      </c>
      <c r="L40" s="192"/>
      <c r="M40" s="189"/>
      <c r="N40" s="189"/>
      <c r="O40" s="189"/>
      <c r="P40" s="189"/>
      <c r="Q40" s="190"/>
    </row>
    <row r="41" spans="1:17" ht="20.149999999999999" customHeight="1">
      <c r="A41" s="189">
        <f t="shared" si="0"/>
        <v>35</v>
      </c>
      <c r="B41" s="248" t="s">
        <v>292</v>
      </c>
      <c r="C41" s="223"/>
      <c r="D41" s="221"/>
      <c r="E41" s="19" t="s">
        <v>81</v>
      </c>
      <c r="F41" s="212">
        <v>1</v>
      </c>
      <c r="G41" s="212"/>
      <c r="H41" s="193"/>
      <c r="I41" s="191">
        <v>0</v>
      </c>
      <c r="J41" s="191">
        <v>0</v>
      </c>
      <c r="K41" s="191">
        <f t="shared" si="2"/>
        <v>0</v>
      </c>
      <c r="L41" s="192"/>
      <c r="M41" s="189"/>
      <c r="N41" s="189"/>
      <c r="O41" s="189"/>
      <c r="P41" s="189"/>
      <c r="Q41" s="190"/>
    </row>
    <row r="42" spans="1:17" ht="20.149999999999999" customHeight="1">
      <c r="A42" s="189">
        <f t="shared" si="0"/>
        <v>36</v>
      </c>
      <c r="B42" s="248" t="s">
        <v>412</v>
      </c>
      <c r="C42" s="223"/>
      <c r="D42" s="221"/>
      <c r="E42" s="19" t="s">
        <v>82</v>
      </c>
      <c r="F42" s="212">
        <v>1</v>
      </c>
      <c r="G42" s="212"/>
      <c r="H42" s="193"/>
      <c r="I42" s="191">
        <v>0</v>
      </c>
      <c r="J42" s="191">
        <v>0</v>
      </c>
      <c r="K42" s="191">
        <f t="shared" si="2"/>
        <v>0</v>
      </c>
      <c r="L42" s="192"/>
      <c r="M42" s="189"/>
      <c r="N42" s="189"/>
      <c r="O42" s="189"/>
      <c r="P42" s="189"/>
      <c r="Q42" s="190"/>
    </row>
    <row r="43" spans="1:17" ht="20.149999999999999" customHeight="1">
      <c r="A43" s="189">
        <f t="shared" si="0"/>
        <v>37</v>
      </c>
      <c r="B43" s="248" t="s">
        <v>413</v>
      </c>
      <c r="C43" s="223"/>
      <c r="D43" s="221"/>
      <c r="E43" s="19" t="s">
        <v>414</v>
      </c>
      <c r="F43" s="212">
        <v>1</v>
      </c>
      <c r="G43" s="212"/>
      <c r="H43" s="193"/>
      <c r="I43" s="191">
        <v>0</v>
      </c>
      <c r="J43" s="191">
        <v>0</v>
      </c>
      <c r="K43" s="191">
        <f t="shared" ref="K43:K44" si="3">IFERROR(F43*J43,"")</f>
        <v>0</v>
      </c>
      <c r="L43" s="192"/>
      <c r="M43" s="189"/>
      <c r="N43" s="189"/>
      <c r="O43" s="189"/>
      <c r="P43" s="189"/>
      <c r="Q43" s="190"/>
    </row>
    <row r="44" spans="1:17" ht="20.149999999999999" customHeight="1">
      <c r="A44" s="189">
        <f t="shared" si="0"/>
        <v>38</v>
      </c>
      <c r="B44" s="248" t="s">
        <v>413</v>
      </c>
      <c r="C44" s="223"/>
      <c r="D44" s="221"/>
      <c r="E44" s="19" t="s">
        <v>415</v>
      </c>
      <c r="F44" s="212">
        <v>1</v>
      </c>
      <c r="G44" s="212"/>
      <c r="H44" s="193"/>
      <c r="I44" s="191">
        <v>0</v>
      </c>
      <c r="J44" s="191">
        <v>0</v>
      </c>
      <c r="K44" s="191">
        <f t="shared" si="3"/>
        <v>0</v>
      </c>
      <c r="L44" s="192"/>
      <c r="M44" s="189"/>
      <c r="N44" s="189"/>
      <c r="O44" s="189"/>
      <c r="P44" s="189"/>
      <c r="Q44" s="190"/>
    </row>
    <row r="45" spans="1:17" ht="20.149999999999999" customHeight="1">
      <c r="A45" s="189">
        <f t="shared" si="0"/>
        <v>39</v>
      </c>
      <c r="B45" s="248" t="s">
        <v>413</v>
      </c>
      <c r="C45" s="223"/>
      <c r="D45" s="221"/>
      <c r="E45" s="19" t="s">
        <v>416</v>
      </c>
      <c r="F45" s="212">
        <v>1</v>
      </c>
      <c r="G45" s="212"/>
      <c r="H45" s="193"/>
      <c r="I45" s="191">
        <v>0</v>
      </c>
      <c r="J45" s="191">
        <v>0</v>
      </c>
      <c r="K45" s="191">
        <f>IFERROR(F45*J45,"")</f>
        <v>0</v>
      </c>
      <c r="L45" s="192"/>
      <c r="M45" s="189"/>
      <c r="N45" s="189"/>
      <c r="O45" s="189"/>
      <c r="P45" s="189"/>
      <c r="Q45" s="190"/>
    </row>
    <row r="46" spans="1:17" ht="20.149999999999999" customHeight="1">
      <c r="A46" s="189">
        <f t="shared" si="0"/>
        <v>40</v>
      </c>
      <c r="B46" s="248" t="s">
        <v>413</v>
      </c>
      <c r="C46" s="223"/>
      <c r="D46" s="221"/>
      <c r="E46" s="19" t="s">
        <v>417</v>
      </c>
      <c r="F46" s="212">
        <v>1</v>
      </c>
      <c r="G46" s="212"/>
      <c r="H46" s="193"/>
      <c r="I46" s="191">
        <v>0</v>
      </c>
      <c r="J46" s="191">
        <v>0</v>
      </c>
      <c r="K46" s="191">
        <f t="shared" ref="K46" si="4">IFERROR(F46*J46,"")</f>
        <v>0</v>
      </c>
      <c r="L46" s="192"/>
      <c r="M46" s="189"/>
      <c r="N46" s="189"/>
      <c r="O46" s="189"/>
      <c r="P46" s="189"/>
      <c r="Q46" s="190"/>
    </row>
    <row r="47" spans="1:17" ht="20.149999999999999" customHeight="1">
      <c r="A47" s="189">
        <f t="shared" si="0"/>
        <v>41</v>
      </c>
      <c r="B47" s="248" t="s">
        <v>413</v>
      </c>
      <c r="C47" s="223"/>
      <c r="D47" s="221"/>
      <c r="E47" s="19" t="s">
        <v>418</v>
      </c>
      <c r="F47" s="212">
        <v>1</v>
      </c>
      <c r="G47" s="212"/>
      <c r="H47" s="193"/>
      <c r="I47" s="191">
        <v>0</v>
      </c>
      <c r="J47" s="191">
        <v>0</v>
      </c>
      <c r="K47" s="191">
        <f t="shared" si="2"/>
        <v>0</v>
      </c>
      <c r="L47" s="192"/>
      <c r="M47" s="189"/>
      <c r="N47" s="189"/>
      <c r="O47" s="189"/>
      <c r="P47" s="189"/>
      <c r="Q47" s="190"/>
    </row>
    <row r="48" spans="1:17" ht="20.149999999999999" customHeight="1">
      <c r="A48" s="189">
        <f t="shared" si="0"/>
        <v>42</v>
      </c>
      <c r="B48" s="248" t="s">
        <v>293</v>
      </c>
      <c r="C48" s="223"/>
      <c r="D48" s="226" t="s">
        <v>253</v>
      </c>
      <c r="E48" s="264"/>
      <c r="F48" s="207" t="s">
        <v>215</v>
      </c>
      <c r="G48" s="207"/>
      <c r="H48" s="207" t="s">
        <v>215</v>
      </c>
      <c r="I48" s="208" t="s">
        <v>215</v>
      </c>
      <c r="J48" s="208" t="s">
        <v>215</v>
      </c>
      <c r="K48" s="208" t="s">
        <v>215</v>
      </c>
      <c r="L48" s="209" t="s">
        <v>215</v>
      </c>
      <c r="M48" s="210"/>
      <c r="N48" s="210"/>
      <c r="O48" s="210"/>
      <c r="P48" s="210"/>
      <c r="Q48" s="211"/>
    </row>
    <row r="49" spans="1:20" ht="20.149999999999999" customHeight="1">
      <c r="A49" s="189">
        <f t="shared" si="0"/>
        <v>43</v>
      </c>
      <c r="B49" s="248" t="s">
        <v>294</v>
      </c>
      <c r="C49" s="223"/>
      <c r="D49" s="221"/>
      <c r="E49" s="19" t="s">
        <v>257</v>
      </c>
      <c r="F49" s="212">
        <v>1</v>
      </c>
      <c r="G49" s="212"/>
      <c r="H49" s="193"/>
      <c r="I49" s="191"/>
      <c r="J49" s="191"/>
      <c r="K49" s="191">
        <f t="shared" si="2"/>
        <v>0</v>
      </c>
      <c r="L49" s="192"/>
      <c r="M49" s="189"/>
      <c r="N49" s="189"/>
      <c r="O49" s="189"/>
      <c r="P49" s="189"/>
      <c r="Q49" s="190"/>
    </row>
    <row r="50" spans="1:20" ht="20.149999999999999" customHeight="1">
      <c r="A50" s="189">
        <f t="shared" si="0"/>
        <v>44</v>
      </c>
      <c r="B50" s="248" t="s">
        <v>295</v>
      </c>
      <c r="C50" s="223"/>
      <c r="D50" s="222"/>
      <c r="E50" s="19" t="s">
        <v>258</v>
      </c>
      <c r="F50" s="196">
        <v>1</v>
      </c>
      <c r="G50" s="196"/>
      <c r="H50" s="195"/>
      <c r="I50" s="191"/>
      <c r="J50" s="191"/>
      <c r="K50" s="191">
        <f t="shared" si="2"/>
        <v>0</v>
      </c>
      <c r="L50" s="192"/>
      <c r="M50" s="189"/>
      <c r="N50" s="189"/>
      <c r="O50" s="189"/>
      <c r="P50" s="189"/>
      <c r="Q50" s="190"/>
    </row>
    <row r="51" spans="1:20" ht="20.149999999999999" customHeight="1">
      <c r="A51" s="189">
        <f t="shared" si="0"/>
        <v>45</v>
      </c>
      <c r="B51" s="248">
        <v>400</v>
      </c>
      <c r="C51" s="227" t="s">
        <v>207</v>
      </c>
      <c r="D51" s="228"/>
      <c r="E51" s="229"/>
      <c r="F51" s="240"/>
      <c r="G51" s="240"/>
      <c r="H51" s="240"/>
      <c r="I51" s="241"/>
      <c r="J51" s="241"/>
      <c r="K51" s="241"/>
      <c r="L51" s="242"/>
      <c r="M51" s="243"/>
      <c r="N51" s="243"/>
      <c r="O51" s="243"/>
      <c r="P51" s="243"/>
      <c r="Q51" s="244"/>
    </row>
    <row r="52" spans="1:20" ht="20.149999999999999" customHeight="1">
      <c r="A52" s="189">
        <f t="shared" si="0"/>
        <v>46</v>
      </c>
      <c r="B52" s="248" t="s">
        <v>175</v>
      </c>
      <c r="C52" s="224"/>
      <c r="D52" s="293" t="s">
        <v>218</v>
      </c>
      <c r="E52" s="294"/>
      <c r="F52" s="207" t="s">
        <v>215</v>
      </c>
      <c r="G52" s="207"/>
      <c r="H52" s="207" t="s">
        <v>215</v>
      </c>
      <c r="I52" s="208" t="s">
        <v>215</v>
      </c>
      <c r="J52" s="208" t="s">
        <v>215</v>
      </c>
      <c r="K52" s="208" t="s">
        <v>215</v>
      </c>
      <c r="L52" s="209" t="s">
        <v>215</v>
      </c>
      <c r="M52" s="210"/>
      <c r="N52" s="210"/>
      <c r="O52" s="210"/>
      <c r="P52" s="210"/>
      <c r="Q52" s="211"/>
    </row>
    <row r="53" spans="1:20" ht="20.149999999999999" customHeight="1">
      <c r="A53" s="189">
        <f t="shared" si="0"/>
        <v>47</v>
      </c>
      <c r="B53" s="248" t="s">
        <v>176</v>
      </c>
      <c r="C53" s="214"/>
      <c r="D53" s="201"/>
      <c r="E53" s="21" t="s">
        <v>395</v>
      </c>
      <c r="F53" s="212">
        <v>1</v>
      </c>
      <c r="G53" s="212"/>
      <c r="H53" s="193"/>
      <c r="I53" s="191">
        <v>0</v>
      </c>
      <c r="J53" s="191">
        <v>0</v>
      </c>
      <c r="K53" s="191">
        <f t="shared" ref="K53:K56" si="5">IFERROR(F53*J53,"")</f>
        <v>0</v>
      </c>
      <c r="L53" s="192"/>
      <c r="M53" s="189"/>
      <c r="N53" s="189"/>
      <c r="O53" s="189"/>
      <c r="P53" s="189"/>
      <c r="Q53" s="190"/>
      <c r="T53" s="217"/>
    </row>
    <row r="54" spans="1:20" ht="20.149999999999999" customHeight="1">
      <c r="A54" s="189">
        <f t="shared" si="0"/>
        <v>48</v>
      </c>
      <c r="B54" s="248" t="s">
        <v>177</v>
      </c>
      <c r="C54" s="214"/>
      <c r="D54" s="201"/>
      <c r="E54" s="21" t="s">
        <v>83</v>
      </c>
      <c r="F54" s="212">
        <v>1</v>
      </c>
      <c r="G54" s="212"/>
      <c r="H54" s="193"/>
      <c r="I54" s="191">
        <v>0</v>
      </c>
      <c r="J54" s="191">
        <v>0</v>
      </c>
      <c r="K54" s="191">
        <f t="shared" si="5"/>
        <v>0</v>
      </c>
      <c r="L54" s="192"/>
      <c r="M54" s="189"/>
      <c r="N54" s="189"/>
      <c r="O54" s="189"/>
      <c r="P54" s="189"/>
      <c r="Q54" s="190"/>
      <c r="T54" s="217"/>
    </row>
    <row r="55" spans="1:20" ht="20.149999999999999" customHeight="1">
      <c r="A55" s="189">
        <f t="shared" si="0"/>
        <v>49</v>
      </c>
      <c r="B55" s="248" t="s">
        <v>178</v>
      </c>
      <c r="C55" s="214"/>
      <c r="D55" s="201"/>
      <c r="E55" s="21" t="s">
        <v>84</v>
      </c>
      <c r="F55" s="212">
        <v>1</v>
      </c>
      <c r="G55" s="212"/>
      <c r="H55" s="193"/>
      <c r="I55" s="191">
        <v>0</v>
      </c>
      <c r="J55" s="191">
        <v>0</v>
      </c>
      <c r="K55" s="191">
        <f t="shared" si="5"/>
        <v>0</v>
      </c>
      <c r="L55" s="192"/>
      <c r="M55" s="189"/>
      <c r="N55" s="189"/>
      <c r="O55" s="189"/>
      <c r="P55" s="189"/>
      <c r="Q55" s="190"/>
      <c r="T55" s="217"/>
    </row>
    <row r="56" spans="1:20" ht="20.149999999999999" customHeight="1">
      <c r="A56" s="189">
        <f t="shared" si="0"/>
        <v>50</v>
      </c>
      <c r="B56" s="248" t="s">
        <v>179</v>
      </c>
      <c r="C56" s="214"/>
      <c r="D56" s="201"/>
      <c r="E56" s="21" t="s">
        <v>250</v>
      </c>
      <c r="F56" s="212">
        <v>1</v>
      </c>
      <c r="G56" s="212"/>
      <c r="H56" s="193"/>
      <c r="I56" s="191">
        <v>0</v>
      </c>
      <c r="J56" s="191">
        <v>0</v>
      </c>
      <c r="K56" s="191">
        <f t="shared" si="5"/>
        <v>0</v>
      </c>
      <c r="L56" s="192"/>
      <c r="M56" s="189"/>
      <c r="N56" s="189"/>
      <c r="O56" s="189"/>
      <c r="P56" s="189"/>
      <c r="Q56" s="190"/>
      <c r="T56" s="217"/>
    </row>
    <row r="57" spans="1:20" ht="20.149999999999999" customHeight="1">
      <c r="A57" s="189">
        <f t="shared" si="0"/>
        <v>51</v>
      </c>
      <c r="B57" s="248" t="s">
        <v>180</v>
      </c>
      <c r="C57" s="214"/>
      <c r="D57" s="201"/>
      <c r="E57" s="21" t="s">
        <v>85</v>
      </c>
      <c r="F57" s="212">
        <v>1</v>
      </c>
      <c r="G57" s="212"/>
      <c r="H57" s="193"/>
      <c r="I57" s="191">
        <v>0</v>
      </c>
      <c r="J57" s="191">
        <v>0</v>
      </c>
      <c r="K57" s="191">
        <f t="shared" ref="K57" si="6">IFERROR(F57*J57,"")</f>
        <v>0</v>
      </c>
      <c r="L57" s="192"/>
      <c r="M57" s="189"/>
      <c r="N57" s="189"/>
      <c r="O57" s="189"/>
      <c r="P57" s="189"/>
      <c r="Q57" s="190"/>
      <c r="T57" s="217"/>
    </row>
    <row r="58" spans="1:20" ht="20.149999999999999" customHeight="1">
      <c r="A58" s="189">
        <f t="shared" si="0"/>
        <v>52</v>
      </c>
      <c r="B58" s="248" t="s">
        <v>181</v>
      </c>
      <c r="C58" s="216"/>
      <c r="D58" s="293" t="s">
        <v>219</v>
      </c>
      <c r="E58" s="294"/>
      <c r="F58" s="207" t="s">
        <v>215</v>
      </c>
      <c r="G58" s="207"/>
      <c r="H58" s="207" t="s">
        <v>215</v>
      </c>
      <c r="I58" s="208" t="s">
        <v>215</v>
      </c>
      <c r="J58" s="208" t="s">
        <v>215</v>
      </c>
      <c r="K58" s="208" t="s">
        <v>215</v>
      </c>
      <c r="L58" s="209" t="s">
        <v>215</v>
      </c>
      <c r="M58" s="210"/>
      <c r="N58" s="210"/>
      <c r="O58" s="210"/>
      <c r="P58" s="210"/>
      <c r="Q58" s="211"/>
      <c r="T58" s="218"/>
    </row>
    <row r="59" spans="1:20" ht="20.149999999999999" customHeight="1">
      <c r="A59" s="189">
        <f t="shared" si="0"/>
        <v>53</v>
      </c>
      <c r="B59" s="248" t="s">
        <v>182</v>
      </c>
      <c r="C59" s="215"/>
      <c r="D59" s="201"/>
      <c r="E59" s="22" t="s">
        <v>86</v>
      </c>
      <c r="F59" s="212">
        <v>1</v>
      </c>
      <c r="G59" s="212"/>
      <c r="H59" s="193"/>
      <c r="I59" s="191">
        <v>0</v>
      </c>
      <c r="J59" s="191">
        <v>0</v>
      </c>
      <c r="K59" s="191">
        <f t="shared" ref="K59:K61" si="7">IFERROR(F59*J59,"")</f>
        <v>0</v>
      </c>
      <c r="L59" s="192"/>
      <c r="M59" s="189"/>
      <c r="N59" s="189"/>
      <c r="O59" s="189"/>
      <c r="P59" s="189"/>
      <c r="Q59" s="190"/>
      <c r="T59" s="217"/>
    </row>
    <row r="60" spans="1:20" ht="20.149999999999999" customHeight="1">
      <c r="A60" s="189">
        <f t="shared" si="0"/>
        <v>54</v>
      </c>
      <c r="B60" s="248" t="s">
        <v>183</v>
      </c>
      <c r="C60" s="215"/>
      <c r="D60" s="201"/>
      <c r="E60" s="21" t="s">
        <v>87</v>
      </c>
      <c r="F60" s="212">
        <v>1</v>
      </c>
      <c r="G60" s="212"/>
      <c r="H60" s="193"/>
      <c r="I60" s="191">
        <v>0</v>
      </c>
      <c r="J60" s="191">
        <v>0</v>
      </c>
      <c r="K60" s="191">
        <f t="shared" si="7"/>
        <v>0</v>
      </c>
      <c r="L60" s="192"/>
      <c r="M60" s="189"/>
      <c r="N60" s="189"/>
      <c r="O60" s="189"/>
      <c r="P60" s="189"/>
      <c r="Q60" s="190"/>
      <c r="T60" s="217"/>
    </row>
    <row r="61" spans="1:20" ht="20.149999999999999" customHeight="1">
      <c r="A61" s="189">
        <f t="shared" si="0"/>
        <v>55</v>
      </c>
      <c r="B61" s="248" t="s">
        <v>184</v>
      </c>
      <c r="C61" s="215"/>
      <c r="D61" s="201"/>
      <c r="E61" s="21" t="s">
        <v>252</v>
      </c>
      <c r="F61" s="212">
        <v>1</v>
      </c>
      <c r="G61" s="212"/>
      <c r="H61" s="193"/>
      <c r="I61" s="191">
        <v>0</v>
      </c>
      <c r="J61" s="191">
        <v>0</v>
      </c>
      <c r="K61" s="191">
        <f t="shared" si="7"/>
        <v>0</v>
      </c>
      <c r="L61" s="192"/>
      <c r="M61" s="189"/>
      <c r="N61" s="189"/>
      <c r="O61" s="189"/>
      <c r="P61" s="189"/>
      <c r="Q61" s="190"/>
      <c r="T61" s="217"/>
    </row>
    <row r="62" spans="1:20" ht="20.149999999999999" customHeight="1">
      <c r="A62" s="189">
        <f t="shared" si="0"/>
        <v>56</v>
      </c>
      <c r="B62" s="248" t="s">
        <v>181</v>
      </c>
      <c r="C62" s="216"/>
      <c r="D62" s="293" t="s">
        <v>220</v>
      </c>
      <c r="E62" s="294"/>
      <c r="F62" s="207" t="s">
        <v>215</v>
      </c>
      <c r="G62" s="207"/>
      <c r="H62" s="207" t="s">
        <v>215</v>
      </c>
      <c r="I62" s="208" t="s">
        <v>215</v>
      </c>
      <c r="J62" s="208" t="s">
        <v>215</v>
      </c>
      <c r="K62" s="208" t="s">
        <v>215</v>
      </c>
      <c r="L62" s="209" t="s">
        <v>215</v>
      </c>
      <c r="M62" s="210"/>
      <c r="N62" s="210"/>
      <c r="O62" s="210"/>
      <c r="P62" s="210"/>
      <c r="Q62" s="211"/>
      <c r="T62" s="217"/>
    </row>
    <row r="63" spans="1:20" ht="20.149999999999999" customHeight="1">
      <c r="A63" s="189">
        <f t="shared" si="0"/>
        <v>57</v>
      </c>
      <c r="B63" s="248" t="s">
        <v>182</v>
      </c>
      <c r="C63" s="215"/>
      <c r="D63" s="201"/>
      <c r="E63" s="22" t="s">
        <v>86</v>
      </c>
      <c r="F63" s="212">
        <v>1</v>
      </c>
      <c r="G63" s="212"/>
      <c r="H63" s="193"/>
      <c r="I63" s="191">
        <v>0</v>
      </c>
      <c r="J63" s="191">
        <v>0</v>
      </c>
      <c r="K63" s="191">
        <f t="shared" ref="K63:K126" si="8">IFERROR(F63*J63,"")</f>
        <v>0</v>
      </c>
      <c r="L63" s="192"/>
      <c r="M63" s="189"/>
      <c r="N63" s="189"/>
      <c r="O63" s="189"/>
      <c r="P63" s="189"/>
      <c r="Q63" s="190"/>
      <c r="T63" s="217"/>
    </row>
    <row r="64" spans="1:20" ht="20.149999999999999" customHeight="1">
      <c r="A64" s="189">
        <f t="shared" si="0"/>
        <v>58</v>
      </c>
      <c r="B64" s="248" t="s">
        <v>183</v>
      </c>
      <c r="C64" s="215"/>
      <c r="D64" s="201"/>
      <c r="E64" s="21" t="s">
        <v>87</v>
      </c>
      <c r="F64" s="212">
        <v>1</v>
      </c>
      <c r="G64" s="212"/>
      <c r="H64" s="193"/>
      <c r="I64" s="191">
        <v>0</v>
      </c>
      <c r="J64" s="191">
        <v>0</v>
      </c>
      <c r="K64" s="191">
        <f t="shared" si="8"/>
        <v>0</v>
      </c>
      <c r="L64" s="192"/>
      <c r="M64" s="189"/>
      <c r="N64" s="189"/>
      <c r="O64" s="189"/>
      <c r="P64" s="189"/>
      <c r="Q64" s="190"/>
      <c r="T64" s="217"/>
    </row>
    <row r="65" spans="1:20" ht="20.149999999999999" customHeight="1">
      <c r="A65" s="189">
        <f t="shared" si="0"/>
        <v>59</v>
      </c>
      <c r="B65" s="248" t="s">
        <v>184</v>
      </c>
      <c r="C65" s="215"/>
      <c r="D65" s="201"/>
      <c r="E65" s="21" t="s">
        <v>251</v>
      </c>
      <c r="F65" s="212">
        <v>1</v>
      </c>
      <c r="G65" s="212"/>
      <c r="H65" s="193"/>
      <c r="I65" s="191">
        <v>0</v>
      </c>
      <c r="J65" s="191">
        <v>0</v>
      </c>
      <c r="K65" s="191">
        <f t="shared" si="8"/>
        <v>0</v>
      </c>
      <c r="L65" s="192"/>
      <c r="M65" s="189"/>
      <c r="N65" s="189"/>
      <c r="O65" s="189"/>
      <c r="P65" s="189"/>
      <c r="Q65" s="190"/>
      <c r="T65" s="217"/>
    </row>
    <row r="66" spans="1:20" ht="20.149999999999999" customHeight="1">
      <c r="A66" s="189">
        <f t="shared" si="0"/>
        <v>60</v>
      </c>
      <c r="B66" s="248" t="s">
        <v>181</v>
      </c>
      <c r="C66" s="216"/>
      <c r="D66" s="293" t="s">
        <v>221</v>
      </c>
      <c r="E66" s="294"/>
      <c r="F66" s="207" t="s">
        <v>215</v>
      </c>
      <c r="G66" s="207"/>
      <c r="H66" s="207" t="s">
        <v>215</v>
      </c>
      <c r="I66" s="208" t="s">
        <v>215</v>
      </c>
      <c r="J66" s="208" t="s">
        <v>215</v>
      </c>
      <c r="K66" s="208" t="s">
        <v>215</v>
      </c>
      <c r="L66" s="209" t="s">
        <v>215</v>
      </c>
      <c r="M66" s="210"/>
      <c r="N66" s="210"/>
      <c r="O66" s="210"/>
      <c r="P66" s="210"/>
      <c r="Q66" s="211"/>
      <c r="T66" s="217"/>
    </row>
    <row r="67" spans="1:20" ht="20.149999999999999" customHeight="1">
      <c r="A67" s="189">
        <f t="shared" si="0"/>
        <v>61</v>
      </c>
      <c r="B67" s="248" t="s">
        <v>182</v>
      </c>
      <c r="C67" s="215"/>
      <c r="D67" s="201"/>
      <c r="E67" s="22" t="s">
        <v>86</v>
      </c>
      <c r="F67" s="212">
        <v>1</v>
      </c>
      <c r="G67" s="212"/>
      <c r="H67" s="193"/>
      <c r="I67" s="191">
        <v>0</v>
      </c>
      <c r="J67" s="191">
        <v>0</v>
      </c>
      <c r="K67" s="191">
        <f t="shared" si="8"/>
        <v>0</v>
      </c>
      <c r="L67" s="192"/>
      <c r="M67" s="189"/>
      <c r="N67" s="189"/>
      <c r="O67" s="189"/>
      <c r="P67" s="189"/>
      <c r="Q67" s="190"/>
      <c r="T67" s="217"/>
    </row>
    <row r="68" spans="1:20" ht="20.149999999999999" customHeight="1">
      <c r="A68" s="189">
        <f t="shared" si="0"/>
        <v>62</v>
      </c>
      <c r="B68" s="248" t="s">
        <v>183</v>
      </c>
      <c r="C68" s="215"/>
      <c r="D68" s="201"/>
      <c r="E68" s="21" t="s">
        <v>87</v>
      </c>
      <c r="F68" s="212">
        <v>1</v>
      </c>
      <c r="G68" s="212"/>
      <c r="H68" s="193"/>
      <c r="I68" s="191">
        <v>0</v>
      </c>
      <c r="J68" s="191">
        <v>0</v>
      </c>
      <c r="K68" s="191">
        <f t="shared" si="8"/>
        <v>0</v>
      </c>
      <c r="L68" s="192"/>
      <c r="M68" s="189"/>
      <c r="N68" s="189"/>
      <c r="O68" s="189"/>
      <c r="P68" s="189"/>
      <c r="Q68" s="190"/>
      <c r="T68" s="217"/>
    </row>
    <row r="69" spans="1:20" ht="20.149999999999999" customHeight="1">
      <c r="A69" s="189">
        <f t="shared" si="0"/>
        <v>63</v>
      </c>
      <c r="B69" s="248" t="s">
        <v>184</v>
      </c>
      <c r="C69" s="215"/>
      <c r="D69" s="201"/>
      <c r="E69" s="21" t="s">
        <v>251</v>
      </c>
      <c r="F69" s="212">
        <v>1</v>
      </c>
      <c r="G69" s="212"/>
      <c r="H69" s="193"/>
      <c r="I69" s="191">
        <v>0</v>
      </c>
      <c r="J69" s="191">
        <v>0</v>
      </c>
      <c r="K69" s="191">
        <f t="shared" si="8"/>
        <v>0</v>
      </c>
      <c r="L69" s="192"/>
      <c r="M69" s="189"/>
      <c r="N69" s="189"/>
      <c r="O69" s="189"/>
      <c r="P69" s="189"/>
      <c r="Q69" s="190"/>
      <c r="T69" s="219"/>
    </row>
    <row r="70" spans="1:20" ht="20.149999999999999" customHeight="1">
      <c r="A70" s="189">
        <f t="shared" si="0"/>
        <v>64</v>
      </c>
      <c r="B70" s="248" t="s">
        <v>181</v>
      </c>
      <c r="C70" s="216"/>
      <c r="D70" s="293" t="s">
        <v>222</v>
      </c>
      <c r="E70" s="294"/>
      <c r="F70" s="207" t="s">
        <v>215</v>
      </c>
      <c r="G70" s="207"/>
      <c r="H70" s="207" t="s">
        <v>215</v>
      </c>
      <c r="I70" s="208" t="s">
        <v>215</v>
      </c>
      <c r="J70" s="208" t="s">
        <v>215</v>
      </c>
      <c r="K70" s="208" t="s">
        <v>215</v>
      </c>
      <c r="L70" s="209" t="s">
        <v>215</v>
      </c>
      <c r="M70" s="210"/>
      <c r="N70" s="210"/>
      <c r="O70" s="210"/>
      <c r="P70" s="210"/>
      <c r="Q70" s="211"/>
      <c r="T70" s="219"/>
    </row>
    <row r="71" spans="1:20" ht="20.149999999999999" customHeight="1">
      <c r="A71" s="189">
        <f t="shared" si="0"/>
        <v>65</v>
      </c>
      <c r="B71" s="248" t="s">
        <v>182</v>
      </c>
      <c r="C71" s="215"/>
      <c r="D71" s="201"/>
      <c r="E71" s="22" t="s">
        <v>86</v>
      </c>
      <c r="F71" s="212">
        <v>1</v>
      </c>
      <c r="G71" s="212"/>
      <c r="H71" s="193"/>
      <c r="I71" s="191">
        <v>0</v>
      </c>
      <c r="J71" s="191">
        <v>0</v>
      </c>
      <c r="K71" s="191">
        <f t="shared" si="8"/>
        <v>0</v>
      </c>
      <c r="L71" s="192"/>
      <c r="M71" s="189"/>
      <c r="N71" s="189"/>
      <c r="O71" s="189"/>
      <c r="P71" s="189"/>
      <c r="Q71" s="190"/>
      <c r="T71" s="217"/>
    </row>
    <row r="72" spans="1:20" ht="20.149999999999999" customHeight="1">
      <c r="A72" s="189">
        <f t="shared" si="0"/>
        <v>66</v>
      </c>
      <c r="B72" s="248" t="s">
        <v>183</v>
      </c>
      <c r="C72" s="215"/>
      <c r="D72" s="201"/>
      <c r="E72" s="21" t="s">
        <v>87</v>
      </c>
      <c r="F72" s="212">
        <v>1</v>
      </c>
      <c r="G72" s="212"/>
      <c r="H72" s="193"/>
      <c r="I72" s="191">
        <v>0</v>
      </c>
      <c r="J72" s="191">
        <v>0</v>
      </c>
      <c r="K72" s="191">
        <f t="shared" si="8"/>
        <v>0</v>
      </c>
      <c r="L72" s="192"/>
      <c r="M72" s="189"/>
      <c r="N72" s="189"/>
      <c r="O72" s="189"/>
      <c r="P72" s="189"/>
      <c r="Q72" s="190"/>
      <c r="T72" s="217"/>
    </row>
    <row r="73" spans="1:20" ht="20.149999999999999" customHeight="1">
      <c r="A73" s="189">
        <f t="shared" si="0"/>
        <v>67</v>
      </c>
      <c r="B73" s="248" t="s">
        <v>184</v>
      </c>
      <c r="C73" s="215"/>
      <c r="D73" s="201"/>
      <c r="E73" s="21" t="s">
        <v>251</v>
      </c>
      <c r="F73" s="212">
        <v>1</v>
      </c>
      <c r="G73" s="212"/>
      <c r="H73" s="193"/>
      <c r="I73" s="191">
        <v>0</v>
      </c>
      <c r="J73" s="191">
        <v>0</v>
      </c>
      <c r="K73" s="191">
        <f t="shared" si="8"/>
        <v>0</v>
      </c>
      <c r="L73" s="192"/>
      <c r="M73" s="189"/>
      <c r="N73" s="189"/>
      <c r="O73" s="189"/>
      <c r="P73" s="189"/>
      <c r="Q73" s="190"/>
      <c r="T73" s="220"/>
    </row>
    <row r="74" spans="1:20" ht="20.149999999999999" customHeight="1">
      <c r="A74" s="189">
        <f t="shared" si="0"/>
        <v>68</v>
      </c>
      <c r="B74" s="248" t="s">
        <v>181</v>
      </c>
      <c r="C74" s="216"/>
      <c r="D74" s="293" t="s">
        <v>223</v>
      </c>
      <c r="E74" s="294"/>
      <c r="F74" s="207" t="s">
        <v>215</v>
      </c>
      <c r="G74" s="207"/>
      <c r="H74" s="207" t="s">
        <v>215</v>
      </c>
      <c r="I74" s="208" t="s">
        <v>215</v>
      </c>
      <c r="J74" s="208" t="s">
        <v>215</v>
      </c>
      <c r="K74" s="208" t="s">
        <v>215</v>
      </c>
      <c r="L74" s="209" t="s">
        <v>215</v>
      </c>
      <c r="M74" s="210"/>
      <c r="N74" s="210"/>
      <c r="O74" s="210"/>
      <c r="P74" s="210"/>
      <c r="Q74" s="211"/>
      <c r="T74" s="217"/>
    </row>
    <row r="75" spans="1:20" ht="20.149999999999999" customHeight="1">
      <c r="A75" s="189">
        <f t="shared" si="0"/>
        <v>69</v>
      </c>
      <c r="B75" s="248" t="s">
        <v>182</v>
      </c>
      <c r="C75" s="215"/>
      <c r="D75" s="201"/>
      <c r="E75" s="22" t="s">
        <v>86</v>
      </c>
      <c r="F75" s="212">
        <v>1</v>
      </c>
      <c r="G75" s="212"/>
      <c r="H75" s="193"/>
      <c r="I75" s="191">
        <v>0</v>
      </c>
      <c r="J75" s="191">
        <v>0</v>
      </c>
      <c r="K75" s="191">
        <f t="shared" si="8"/>
        <v>0</v>
      </c>
      <c r="L75" s="192"/>
      <c r="M75" s="189"/>
      <c r="N75" s="189"/>
      <c r="O75" s="189"/>
      <c r="P75" s="189"/>
      <c r="Q75" s="190"/>
      <c r="T75" s="217"/>
    </row>
    <row r="76" spans="1:20" ht="20.149999999999999" customHeight="1">
      <c r="A76" s="189">
        <f t="shared" si="0"/>
        <v>70</v>
      </c>
      <c r="B76" s="248" t="s">
        <v>183</v>
      </c>
      <c r="C76" s="215"/>
      <c r="D76" s="201"/>
      <c r="E76" s="21" t="s">
        <v>87</v>
      </c>
      <c r="F76" s="212">
        <v>1</v>
      </c>
      <c r="G76" s="212"/>
      <c r="H76" s="193"/>
      <c r="I76" s="191">
        <v>0</v>
      </c>
      <c r="J76" s="191">
        <v>0</v>
      </c>
      <c r="K76" s="191">
        <f t="shared" si="8"/>
        <v>0</v>
      </c>
      <c r="L76" s="192"/>
      <c r="M76" s="189"/>
      <c r="N76" s="189"/>
      <c r="O76" s="189"/>
      <c r="P76" s="189"/>
      <c r="Q76" s="190"/>
    </row>
    <row r="77" spans="1:20" ht="20.149999999999999" customHeight="1">
      <c r="A77" s="189">
        <f t="shared" si="0"/>
        <v>71</v>
      </c>
      <c r="B77" s="248" t="s">
        <v>184</v>
      </c>
      <c r="C77" s="215"/>
      <c r="D77" s="201"/>
      <c r="E77" s="21" t="s">
        <v>251</v>
      </c>
      <c r="F77" s="212">
        <v>1</v>
      </c>
      <c r="G77" s="212"/>
      <c r="H77" s="193"/>
      <c r="I77" s="191">
        <v>0</v>
      </c>
      <c r="J77" s="191">
        <v>0</v>
      </c>
      <c r="K77" s="191">
        <f t="shared" si="8"/>
        <v>0</v>
      </c>
      <c r="L77" s="192"/>
      <c r="M77" s="189"/>
      <c r="N77" s="189"/>
      <c r="O77" s="189"/>
      <c r="P77" s="189"/>
      <c r="Q77" s="190"/>
    </row>
    <row r="78" spans="1:20" ht="20.149999999999999" customHeight="1">
      <c r="A78" s="189">
        <f t="shared" si="0"/>
        <v>72</v>
      </c>
      <c r="B78" s="248" t="s">
        <v>181</v>
      </c>
      <c r="C78" s="216"/>
      <c r="D78" s="293" t="s">
        <v>397</v>
      </c>
      <c r="E78" s="294"/>
      <c r="F78" s="207" t="s">
        <v>215</v>
      </c>
      <c r="G78" s="207"/>
      <c r="H78" s="207" t="s">
        <v>215</v>
      </c>
      <c r="I78" s="208" t="s">
        <v>215</v>
      </c>
      <c r="J78" s="208" t="s">
        <v>215</v>
      </c>
      <c r="K78" s="208" t="s">
        <v>215</v>
      </c>
      <c r="L78" s="209" t="s">
        <v>215</v>
      </c>
      <c r="M78" s="210"/>
      <c r="N78" s="210"/>
      <c r="O78" s="210"/>
      <c r="P78" s="210"/>
      <c r="Q78" s="211"/>
    </row>
    <row r="79" spans="1:20" ht="20.149999999999999" customHeight="1">
      <c r="A79" s="189">
        <f t="shared" si="0"/>
        <v>73</v>
      </c>
      <c r="B79" s="248" t="s">
        <v>182</v>
      </c>
      <c r="C79" s="215"/>
      <c r="D79" s="201"/>
      <c r="E79" s="22" t="s">
        <v>86</v>
      </c>
      <c r="F79" s="212">
        <v>1</v>
      </c>
      <c r="G79" s="212"/>
      <c r="H79" s="193"/>
      <c r="I79" s="191">
        <v>0</v>
      </c>
      <c r="J79" s="191">
        <v>0</v>
      </c>
      <c r="K79" s="191">
        <f t="shared" si="8"/>
        <v>0</v>
      </c>
      <c r="L79" s="192"/>
      <c r="M79" s="189"/>
      <c r="N79" s="189"/>
      <c r="O79" s="189"/>
      <c r="P79" s="189"/>
      <c r="Q79" s="190"/>
    </row>
    <row r="80" spans="1:20" ht="20.149999999999999" customHeight="1">
      <c r="A80" s="189">
        <f t="shared" si="0"/>
        <v>74</v>
      </c>
      <c r="B80" s="248" t="s">
        <v>183</v>
      </c>
      <c r="C80" s="215"/>
      <c r="D80" s="201"/>
      <c r="E80" s="21" t="s">
        <v>87</v>
      </c>
      <c r="F80" s="212">
        <v>1</v>
      </c>
      <c r="G80" s="212"/>
      <c r="H80" s="193"/>
      <c r="I80" s="191">
        <v>0</v>
      </c>
      <c r="J80" s="191">
        <v>0</v>
      </c>
      <c r="K80" s="191">
        <f t="shared" si="8"/>
        <v>0</v>
      </c>
      <c r="L80" s="192"/>
      <c r="M80" s="189"/>
      <c r="N80" s="189"/>
      <c r="O80" s="189"/>
      <c r="P80" s="189"/>
      <c r="Q80" s="190"/>
    </row>
    <row r="81" spans="1:17" ht="20.149999999999999" customHeight="1">
      <c r="A81" s="189">
        <f t="shared" si="0"/>
        <v>75</v>
      </c>
      <c r="B81" s="248" t="s">
        <v>184</v>
      </c>
      <c r="C81" s="215"/>
      <c r="D81" s="201"/>
      <c r="E81" s="21" t="s">
        <v>251</v>
      </c>
      <c r="F81" s="212">
        <v>1</v>
      </c>
      <c r="G81" s="212"/>
      <c r="H81" s="193"/>
      <c r="I81" s="191">
        <v>0</v>
      </c>
      <c r="J81" s="191">
        <v>0</v>
      </c>
      <c r="K81" s="191">
        <f t="shared" si="8"/>
        <v>0</v>
      </c>
      <c r="L81" s="192"/>
      <c r="M81" s="189"/>
      <c r="N81" s="189"/>
      <c r="O81" s="189"/>
      <c r="P81" s="189"/>
      <c r="Q81" s="190"/>
    </row>
    <row r="82" spans="1:17" ht="20.149999999999999" customHeight="1">
      <c r="A82" s="189">
        <f t="shared" si="0"/>
        <v>76</v>
      </c>
      <c r="B82" s="248" t="s">
        <v>181</v>
      </c>
      <c r="C82" s="216"/>
      <c r="D82" s="293" t="s">
        <v>409</v>
      </c>
      <c r="E82" s="294"/>
      <c r="F82" s="207" t="s">
        <v>215</v>
      </c>
      <c r="G82" s="207"/>
      <c r="H82" s="207" t="s">
        <v>215</v>
      </c>
      <c r="I82" s="208" t="s">
        <v>215</v>
      </c>
      <c r="J82" s="208" t="s">
        <v>215</v>
      </c>
      <c r="K82" s="208" t="s">
        <v>215</v>
      </c>
      <c r="L82" s="209" t="s">
        <v>215</v>
      </c>
      <c r="M82" s="210"/>
      <c r="N82" s="210"/>
      <c r="O82" s="210"/>
      <c r="P82" s="210"/>
      <c r="Q82" s="211"/>
    </row>
    <row r="83" spans="1:17" ht="20.149999999999999" customHeight="1">
      <c r="A83" s="189">
        <f t="shared" si="0"/>
        <v>77</v>
      </c>
      <c r="B83" s="248" t="s">
        <v>182</v>
      </c>
      <c r="C83" s="215"/>
      <c r="D83" s="201"/>
      <c r="E83" s="22" t="s">
        <v>86</v>
      </c>
      <c r="F83" s="212">
        <v>1</v>
      </c>
      <c r="G83" s="212"/>
      <c r="H83" s="193"/>
      <c r="I83" s="191">
        <v>0</v>
      </c>
      <c r="J83" s="191">
        <v>0</v>
      </c>
      <c r="K83" s="191">
        <f t="shared" si="8"/>
        <v>0</v>
      </c>
      <c r="L83" s="192"/>
      <c r="M83" s="189"/>
      <c r="N83" s="189"/>
      <c r="O83" s="189"/>
      <c r="P83" s="189"/>
      <c r="Q83" s="190"/>
    </row>
    <row r="84" spans="1:17" ht="20.149999999999999" customHeight="1">
      <c r="A84" s="189">
        <f t="shared" si="0"/>
        <v>78</v>
      </c>
      <c r="B84" s="248" t="s">
        <v>183</v>
      </c>
      <c r="C84" s="215"/>
      <c r="D84" s="201"/>
      <c r="E84" s="21" t="s">
        <v>87</v>
      </c>
      <c r="F84" s="212">
        <v>1</v>
      </c>
      <c r="G84" s="212"/>
      <c r="H84" s="193"/>
      <c r="I84" s="191">
        <v>0</v>
      </c>
      <c r="J84" s="191">
        <v>0</v>
      </c>
      <c r="K84" s="191">
        <f t="shared" si="8"/>
        <v>0</v>
      </c>
      <c r="L84" s="192"/>
      <c r="M84" s="189"/>
      <c r="N84" s="189"/>
      <c r="O84" s="189"/>
      <c r="P84" s="189"/>
      <c r="Q84" s="190"/>
    </row>
    <row r="85" spans="1:17" ht="20.149999999999999" customHeight="1">
      <c r="A85" s="189">
        <f t="shared" si="0"/>
        <v>79</v>
      </c>
      <c r="B85" s="248" t="s">
        <v>184</v>
      </c>
      <c r="C85" s="215"/>
      <c r="D85" s="201"/>
      <c r="E85" s="21" t="s">
        <v>251</v>
      </c>
      <c r="F85" s="212">
        <v>1</v>
      </c>
      <c r="G85" s="212"/>
      <c r="H85" s="193"/>
      <c r="I85" s="191">
        <v>0</v>
      </c>
      <c r="J85" s="191">
        <v>0</v>
      </c>
      <c r="K85" s="191">
        <f t="shared" si="8"/>
        <v>0</v>
      </c>
      <c r="L85" s="192"/>
      <c r="M85" s="189"/>
      <c r="N85" s="189"/>
      <c r="O85" s="189"/>
      <c r="P85" s="189"/>
      <c r="Q85" s="190"/>
    </row>
    <row r="86" spans="1:17" ht="20.149999999999999" customHeight="1">
      <c r="A86" s="189">
        <f t="shared" si="0"/>
        <v>80</v>
      </c>
      <c r="B86" s="248" t="s">
        <v>185</v>
      </c>
      <c r="C86" s="216"/>
      <c r="D86" s="295" t="s">
        <v>224</v>
      </c>
      <c r="E86" s="296"/>
      <c r="F86" s="207" t="s">
        <v>215</v>
      </c>
      <c r="G86" s="207"/>
      <c r="H86" s="207" t="s">
        <v>215</v>
      </c>
      <c r="I86" s="208" t="s">
        <v>215</v>
      </c>
      <c r="J86" s="208" t="s">
        <v>215</v>
      </c>
      <c r="K86" s="208" t="s">
        <v>215</v>
      </c>
      <c r="L86" s="209" t="s">
        <v>215</v>
      </c>
      <c r="M86" s="210"/>
      <c r="N86" s="210"/>
      <c r="O86" s="210"/>
      <c r="P86" s="210"/>
      <c r="Q86" s="211"/>
    </row>
    <row r="87" spans="1:17" ht="20.149999999999999" customHeight="1">
      <c r="A87" s="189">
        <f t="shared" si="0"/>
        <v>81</v>
      </c>
      <c r="B87" s="248" t="s">
        <v>186</v>
      </c>
      <c r="C87" s="214"/>
      <c r="D87" s="201"/>
      <c r="E87" s="21" t="s">
        <v>88</v>
      </c>
      <c r="F87" s="212">
        <v>1</v>
      </c>
      <c r="G87" s="212"/>
      <c r="H87" s="193"/>
      <c r="I87" s="191">
        <v>0</v>
      </c>
      <c r="J87" s="191">
        <v>0</v>
      </c>
      <c r="K87" s="191">
        <f t="shared" si="8"/>
        <v>0</v>
      </c>
      <c r="L87" s="192"/>
      <c r="M87" s="189"/>
      <c r="N87" s="189"/>
      <c r="O87" s="189"/>
      <c r="P87" s="189"/>
      <c r="Q87" s="190"/>
    </row>
    <row r="88" spans="1:17" ht="20.149999999999999" customHeight="1">
      <c r="A88" s="189">
        <f t="shared" si="0"/>
        <v>82</v>
      </c>
      <c r="B88" s="248" t="s">
        <v>187</v>
      </c>
      <c r="C88" s="214"/>
      <c r="D88" s="201"/>
      <c r="E88" s="21" t="s">
        <v>89</v>
      </c>
      <c r="F88" s="212">
        <v>1</v>
      </c>
      <c r="G88" s="212"/>
      <c r="H88" s="193"/>
      <c r="I88" s="191">
        <v>0</v>
      </c>
      <c r="J88" s="191">
        <v>0</v>
      </c>
      <c r="K88" s="191">
        <f t="shared" si="8"/>
        <v>0</v>
      </c>
      <c r="L88" s="192"/>
      <c r="M88" s="189"/>
      <c r="N88" s="189"/>
      <c r="O88" s="189"/>
      <c r="P88" s="189"/>
      <c r="Q88" s="190"/>
    </row>
    <row r="89" spans="1:17" ht="20.149999999999999" customHeight="1">
      <c r="A89" s="189">
        <f t="shared" si="0"/>
        <v>83</v>
      </c>
      <c r="B89" s="248" t="s">
        <v>188</v>
      </c>
      <c r="C89" s="214"/>
      <c r="D89" s="201"/>
      <c r="E89" s="21" t="s">
        <v>90</v>
      </c>
      <c r="F89" s="212">
        <v>1</v>
      </c>
      <c r="G89" s="212"/>
      <c r="H89" s="193"/>
      <c r="I89" s="191">
        <v>0</v>
      </c>
      <c r="J89" s="191">
        <v>0</v>
      </c>
      <c r="K89" s="191">
        <f t="shared" si="8"/>
        <v>0</v>
      </c>
      <c r="L89" s="192"/>
      <c r="M89" s="189"/>
      <c r="N89" s="189"/>
      <c r="O89" s="189"/>
      <c r="P89" s="189"/>
      <c r="Q89" s="190"/>
    </row>
    <row r="90" spans="1:17" ht="20.149999999999999" customHeight="1">
      <c r="A90" s="189">
        <f t="shared" si="0"/>
        <v>84</v>
      </c>
      <c r="B90" s="248" t="s">
        <v>189</v>
      </c>
      <c r="C90" s="214"/>
      <c r="D90" s="201"/>
      <c r="E90" s="21" t="s">
        <v>91</v>
      </c>
      <c r="F90" s="212">
        <v>1</v>
      </c>
      <c r="G90" s="212"/>
      <c r="H90" s="193"/>
      <c r="I90" s="191">
        <v>0</v>
      </c>
      <c r="J90" s="191">
        <v>0</v>
      </c>
      <c r="K90" s="191">
        <f t="shared" si="8"/>
        <v>0</v>
      </c>
      <c r="L90" s="192"/>
      <c r="M90" s="189"/>
      <c r="N90" s="189"/>
      <c r="O90" s="189"/>
      <c r="P90" s="189"/>
      <c r="Q90" s="190"/>
    </row>
    <row r="91" spans="1:17" ht="20.149999999999999" customHeight="1">
      <c r="A91" s="189">
        <f t="shared" si="0"/>
        <v>85</v>
      </c>
      <c r="B91" s="248" t="s">
        <v>190</v>
      </c>
      <c r="C91" s="214"/>
      <c r="D91" s="201"/>
      <c r="E91" s="21" t="s">
        <v>92</v>
      </c>
      <c r="F91" s="212">
        <v>1</v>
      </c>
      <c r="G91" s="212"/>
      <c r="H91" s="193"/>
      <c r="I91" s="191">
        <v>0</v>
      </c>
      <c r="J91" s="191">
        <v>0</v>
      </c>
      <c r="K91" s="191">
        <f t="shared" si="8"/>
        <v>0</v>
      </c>
      <c r="L91" s="192"/>
      <c r="M91" s="189"/>
      <c r="N91" s="189"/>
      <c r="O91" s="189"/>
      <c r="P91" s="189"/>
      <c r="Q91" s="190"/>
    </row>
    <row r="92" spans="1:17" ht="20.149999999999999" customHeight="1">
      <c r="A92" s="189">
        <f t="shared" si="0"/>
        <v>86</v>
      </c>
      <c r="B92" s="248" t="s">
        <v>191</v>
      </c>
      <c r="C92" s="214"/>
      <c r="D92" s="201"/>
      <c r="E92" s="21" t="s">
        <v>93</v>
      </c>
      <c r="F92" s="212">
        <v>1</v>
      </c>
      <c r="G92" s="212"/>
      <c r="H92" s="193"/>
      <c r="I92" s="191">
        <v>0</v>
      </c>
      <c r="J92" s="191">
        <v>0</v>
      </c>
      <c r="K92" s="191">
        <f t="shared" si="8"/>
        <v>0</v>
      </c>
      <c r="L92" s="192"/>
      <c r="M92" s="189"/>
      <c r="N92" s="189"/>
      <c r="O92" s="189"/>
      <c r="P92" s="189"/>
      <c r="Q92" s="190"/>
    </row>
    <row r="93" spans="1:17" ht="20.149999999999999" customHeight="1">
      <c r="A93" s="189">
        <f t="shared" si="0"/>
        <v>87</v>
      </c>
      <c r="B93" s="248" t="s">
        <v>192</v>
      </c>
      <c r="C93" s="214"/>
      <c r="D93" s="201"/>
      <c r="E93" s="21" t="s">
        <v>61</v>
      </c>
      <c r="F93" s="212">
        <v>1</v>
      </c>
      <c r="G93" s="212"/>
      <c r="H93" s="193"/>
      <c r="I93" s="191">
        <v>0</v>
      </c>
      <c r="J93" s="191">
        <v>0</v>
      </c>
      <c r="K93" s="191">
        <f t="shared" si="8"/>
        <v>0</v>
      </c>
      <c r="L93" s="192"/>
      <c r="M93" s="189"/>
      <c r="N93" s="189"/>
      <c r="O93" s="189"/>
      <c r="P93" s="189"/>
      <c r="Q93" s="190"/>
    </row>
    <row r="94" spans="1:17" ht="20.149999999999999" customHeight="1">
      <c r="A94" s="189">
        <f t="shared" si="0"/>
        <v>88</v>
      </c>
      <c r="B94" s="248" t="s">
        <v>193</v>
      </c>
      <c r="C94" s="214"/>
      <c r="D94" s="201"/>
      <c r="E94" s="21" t="s">
        <v>94</v>
      </c>
      <c r="F94" s="212">
        <v>1</v>
      </c>
      <c r="G94" s="212"/>
      <c r="H94" s="193"/>
      <c r="I94" s="191">
        <v>0</v>
      </c>
      <c r="J94" s="191">
        <v>0</v>
      </c>
      <c r="K94" s="191">
        <f t="shared" si="8"/>
        <v>0</v>
      </c>
      <c r="L94" s="192"/>
      <c r="M94" s="189"/>
      <c r="N94" s="189"/>
      <c r="O94" s="189"/>
      <c r="P94" s="189"/>
      <c r="Q94" s="190"/>
    </row>
    <row r="95" spans="1:17" ht="20.149999999999999" customHeight="1">
      <c r="A95" s="189">
        <f t="shared" si="0"/>
        <v>89</v>
      </c>
      <c r="B95" s="248" t="s">
        <v>185</v>
      </c>
      <c r="C95" s="216"/>
      <c r="D95" s="295" t="s">
        <v>225</v>
      </c>
      <c r="E95" s="296"/>
      <c r="F95" s="207" t="s">
        <v>215</v>
      </c>
      <c r="G95" s="207"/>
      <c r="H95" s="207" t="s">
        <v>215</v>
      </c>
      <c r="I95" s="208" t="s">
        <v>215</v>
      </c>
      <c r="J95" s="208" t="s">
        <v>215</v>
      </c>
      <c r="K95" s="208" t="s">
        <v>215</v>
      </c>
      <c r="L95" s="209" t="s">
        <v>215</v>
      </c>
      <c r="M95" s="210"/>
      <c r="N95" s="210"/>
      <c r="O95" s="210"/>
      <c r="P95" s="210"/>
      <c r="Q95" s="211"/>
    </row>
    <row r="96" spans="1:17" ht="20.149999999999999" customHeight="1">
      <c r="A96" s="189">
        <f t="shared" si="0"/>
        <v>90</v>
      </c>
      <c r="B96" s="248" t="s">
        <v>186</v>
      </c>
      <c r="C96" s="214"/>
      <c r="D96" s="201"/>
      <c r="E96" s="21" t="s">
        <v>88</v>
      </c>
      <c r="F96" s="212">
        <v>1</v>
      </c>
      <c r="G96" s="212"/>
      <c r="H96" s="193"/>
      <c r="I96" s="191">
        <v>0</v>
      </c>
      <c r="J96" s="191">
        <v>0</v>
      </c>
      <c r="K96" s="191">
        <f t="shared" si="8"/>
        <v>0</v>
      </c>
      <c r="L96" s="192"/>
      <c r="M96" s="189"/>
      <c r="N96" s="189"/>
      <c r="O96" s="189"/>
      <c r="P96" s="189"/>
      <c r="Q96" s="190"/>
    </row>
    <row r="97" spans="1:17" ht="20.149999999999999" customHeight="1">
      <c r="A97" s="189">
        <f t="shared" si="0"/>
        <v>91</v>
      </c>
      <c r="B97" s="248" t="s">
        <v>187</v>
      </c>
      <c r="C97" s="214"/>
      <c r="D97" s="201"/>
      <c r="E97" s="21" t="s">
        <v>89</v>
      </c>
      <c r="F97" s="212">
        <v>1</v>
      </c>
      <c r="G97" s="212"/>
      <c r="H97" s="193"/>
      <c r="I97" s="191">
        <v>0</v>
      </c>
      <c r="J97" s="191">
        <v>0</v>
      </c>
      <c r="K97" s="191">
        <f t="shared" si="8"/>
        <v>0</v>
      </c>
      <c r="L97" s="192"/>
      <c r="M97" s="189"/>
      <c r="N97" s="189"/>
      <c r="O97" s="189"/>
      <c r="P97" s="189"/>
      <c r="Q97" s="190"/>
    </row>
    <row r="98" spans="1:17" ht="20.149999999999999" customHeight="1">
      <c r="A98" s="189">
        <f t="shared" si="0"/>
        <v>92</v>
      </c>
      <c r="B98" s="248" t="s">
        <v>188</v>
      </c>
      <c r="C98" s="214"/>
      <c r="D98" s="201"/>
      <c r="E98" s="21" t="s">
        <v>90</v>
      </c>
      <c r="F98" s="212">
        <v>1</v>
      </c>
      <c r="G98" s="212"/>
      <c r="H98" s="193"/>
      <c r="I98" s="191">
        <v>0</v>
      </c>
      <c r="J98" s="191">
        <v>0</v>
      </c>
      <c r="K98" s="191">
        <f t="shared" si="8"/>
        <v>0</v>
      </c>
      <c r="L98" s="192"/>
      <c r="M98" s="189"/>
      <c r="N98" s="189"/>
      <c r="O98" s="189"/>
      <c r="P98" s="189"/>
      <c r="Q98" s="190"/>
    </row>
    <row r="99" spans="1:17" ht="20.149999999999999" customHeight="1">
      <c r="A99" s="189">
        <f t="shared" si="0"/>
        <v>93</v>
      </c>
      <c r="B99" s="248" t="s">
        <v>189</v>
      </c>
      <c r="C99" s="214"/>
      <c r="D99" s="201"/>
      <c r="E99" s="21" t="s">
        <v>91</v>
      </c>
      <c r="F99" s="212">
        <v>1</v>
      </c>
      <c r="G99" s="212"/>
      <c r="H99" s="193"/>
      <c r="I99" s="191">
        <v>0</v>
      </c>
      <c r="J99" s="191">
        <v>0</v>
      </c>
      <c r="K99" s="191">
        <f t="shared" si="8"/>
        <v>0</v>
      </c>
      <c r="L99" s="192"/>
      <c r="M99" s="189"/>
      <c r="N99" s="189"/>
      <c r="O99" s="189"/>
      <c r="P99" s="189"/>
      <c r="Q99" s="190"/>
    </row>
    <row r="100" spans="1:17" ht="20.149999999999999" customHeight="1">
      <c r="A100" s="189">
        <f t="shared" si="0"/>
        <v>94</v>
      </c>
      <c r="B100" s="248" t="s">
        <v>190</v>
      </c>
      <c r="C100" s="214"/>
      <c r="D100" s="201"/>
      <c r="E100" s="21" t="s">
        <v>92</v>
      </c>
      <c r="F100" s="212">
        <v>1</v>
      </c>
      <c r="G100" s="212"/>
      <c r="H100" s="193"/>
      <c r="I100" s="191">
        <v>0</v>
      </c>
      <c r="J100" s="191">
        <v>0</v>
      </c>
      <c r="K100" s="191">
        <f t="shared" si="8"/>
        <v>0</v>
      </c>
      <c r="L100" s="192"/>
      <c r="M100" s="189"/>
      <c r="N100" s="189"/>
      <c r="O100" s="189"/>
      <c r="P100" s="189"/>
      <c r="Q100" s="190"/>
    </row>
    <row r="101" spans="1:17" ht="20.149999999999999" customHeight="1">
      <c r="A101" s="189">
        <f t="shared" si="0"/>
        <v>95</v>
      </c>
      <c r="B101" s="248" t="s">
        <v>191</v>
      </c>
      <c r="C101" s="214"/>
      <c r="D101" s="201"/>
      <c r="E101" s="21" t="s">
        <v>93</v>
      </c>
      <c r="F101" s="212">
        <v>1</v>
      </c>
      <c r="G101" s="212"/>
      <c r="H101" s="193"/>
      <c r="I101" s="191">
        <v>0</v>
      </c>
      <c r="J101" s="191">
        <v>0</v>
      </c>
      <c r="K101" s="191">
        <f t="shared" si="8"/>
        <v>0</v>
      </c>
      <c r="L101" s="192"/>
      <c r="M101" s="189"/>
      <c r="N101" s="189"/>
      <c r="O101" s="189"/>
      <c r="P101" s="189"/>
      <c r="Q101" s="190"/>
    </row>
    <row r="102" spans="1:17" ht="20.149999999999999" customHeight="1">
      <c r="A102" s="189">
        <f t="shared" si="0"/>
        <v>96</v>
      </c>
      <c r="B102" s="248" t="s">
        <v>192</v>
      </c>
      <c r="C102" s="214"/>
      <c r="D102" s="201"/>
      <c r="E102" s="21" t="s">
        <v>61</v>
      </c>
      <c r="F102" s="212">
        <v>1</v>
      </c>
      <c r="G102" s="212"/>
      <c r="H102" s="193"/>
      <c r="I102" s="191">
        <v>0</v>
      </c>
      <c r="J102" s="191">
        <v>0</v>
      </c>
      <c r="K102" s="191">
        <f t="shared" si="8"/>
        <v>0</v>
      </c>
      <c r="L102" s="192"/>
      <c r="M102" s="189"/>
      <c r="N102" s="189"/>
      <c r="O102" s="189"/>
      <c r="P102" s="189"/>
      <c r="Q102" s="190"/>
    </row>
    <row r="103" spans="1:17" ht="20.149999999999999" customHeight="1">
      <c r="A103" s="189">
        <f t="shared" si="0"/>
        <v>97</v>
      </c>
      <c r="B103" s="248" t="s">
        <v>193</v>
      </c>
      <c r="C103" s="214"/>
      <c r="D103" s="201"/>
      <c r="E103" s="21" t="s">
        <v>94</v>
      </c>
      <c r="F103" s="212">
        <v>1</v>
      </c>
      <c r="G103" s="212"/>
      <c r="H103" s="193"/>
      <c r="I103" s="191">
        <v>0</v>
      </c>
      <c r="J103" s="191">
        <v>0</v>
      </c>
      <c r="K103" s="191">
        <f t="shared" si="8"/>
        <v>0</v>
      </c>
      <c r="L103" s="192"/>
      <c r="M103" s="189"/>
      <c r="N103" s="189"/>
      <c r="O103" s="189"/>
      <c r="P103" s="189"/>
      <c r="Q103" s="190"/>
    </row>
    <row r="104" spans="1:17" ht="20.149999999999999" customHeight="1">
      <c r="A104" s="189">
        <f t="shared" si="0"/>
        <v>98</v>
      </c>
      <c r="B104" s="248" t="s">
        <v>185</v>
      </c>
      <c r="C104" s="216"/>
      <c r="D104" s="295" t="s">
        <v>226</v>
      </c>
      <c r="E104" s="296"/>
      <c r="F104" s="207" t="s">
        <v>215</v>
      </c>
      <c r="G104" s="207"/>
      <c r="H104" s="207" t="s">
        <v>215</v>
      </c>
      <c r="I104" s="208" t="s">
        <v>215</v>
      </c>
      <c r="J104" s="208" t="s">
        <v>215</v>
      </c>
      <c r="K104" s="208" t="s">
        <v>215</v>
      </c>
      <c r="L104" s="209" t="s">
        <v>215</v>
      </c>
      <c r="M104" s="210"/>
      <c r="N104" s="210"/>
      <c r="O104" s="210"/>
      <c r="P104" s="210"/>
      <c r="Q104" s="211"/>
    </row>
    <row r="105" spans="1:17" ht="20.149999999999999" customHeight="1">
      <c r="A105" s="189">
        <f t="shared" si="0"/>
        <v>99</v>
      </c>
      <c r="B105" s="248" t="s">
        <v>186</v>
      </c>
      <c r="C105" s="214"/>
      <c r="D105" s="201"/>
      <c r="E105" s="21" t="s">
        <v>88</v>
      </c>
      <c r="F105" s="212">
        <v>1</v>
      </c>
      <c r="G105" s="212"/>
      <c r="H105" s="193"/>
      <c r="I105" s="191">
        <v>0</v>
      </c>
      <c r="J105" s="191">
        <v>0</v>
      </c>
      <c r="K105" s="191">
        <f t="shared" si="8"/>
        <v>0</v>
      </c>
      <c r="L105" s="192"/>
      <c r="M105" s="189"/>
      <c r="N105" s="189"/>
      <c r="O105" s="189"/>
      <c r="P105" s="189"/>
      <c r="Q105" s="190"/>
    </row>
    <row r="106" spans="1:17" ht="20.149999999999999" customHeight="1">
      <c r="A106" s="189">
        <f t="shared" si="0"/>
        <v>100</v>
      </c>
      <c r="B106" s="248" t="s">
        <v>188</v>
      </c>
      <c r="C106" s="214"/>
      <c r="D106" s="201"/>
      <c r="E106" s="21" t="s">
        <v>90</v>
      </c>
      <c r="F106" s="212">
        <v>1</v>
      </c>
      <c r="G106" s="212"/>
      <c r="H106" s="193"/>
      <c r="I106" s="191">
        <v>0</v>
      </c>
      <c r="J106" s="191">
        <v>0</v>
      </c>
      <c r="K106" s="191">
        <f t="shared" si="8"/>
        <v>0</v>
      </c>
      <c r="L106" s="192"/>
      <c r="M106" s="189"/>
      <c r="N106" s="189"/>
      <c r="O106" s="189"/>
      <c r="P106" s="189"/>
      <c r="Q106" s="190"/>
    </row>
    <row r="107" spans="1:17" ht="20.149999999999999" customHeight="1">
      <c r="A107" s="189">
        <f t="shared" si="0"/>
        <v>101</v>
      </c>
      <c r="B107" s="248" t="s">
        <v>189</v>
      </c>
      <c r="C107" s="214"/>
      <c r="D107" s="201"/>
      <c r="E107" s="21" t="s">
        <v>91</v>
      </c>
      <c r="F107" s="212">
        <v>1</v>
      </c>
      <c r="G107" s="212"/>
      <c r="H107" s="193"/>
      <c r="I107" s="191">
        <v>0</v>
      </c>
      <c r="J107" s="191">
        <v>0</v>
      </c>
      <c r="K107" s="191">
        <f t="shared" si="8"/>
        <v>0</v>
      </c>
      <c r="L107" s="192"/>
      <c r="M107" s="189"/>
      <c r="N107" s="189"/>
      <c r="O107" s="189"/>
      <c r="P107" s="189"/>
      <c r="Q107" s="190"/>
    </row>
    <row r="108" spans="1:17" ht="20.149999999999999" customHeight="1">
      <c r="A108" s="189">
        <f t="shared" si="0"/>
        <v>102</v>
      </c>
      <c r="B108" s="248" t="s">
        <v>190</v>
      </c>
      <c r="C108" s="214"/>
      <c r="D108" s="201"/>
      <c r="E108" s="21" t="s">
        <v>92</v>
      </c>
      <c r="F108" s="212">
        <v>1</v>
      </c>
      <c r="G108" s="212"/>
      <c r="H108" s="193"/>
      <c r="I108" s="191">
        <v>0</v>
      </c>
      <c r="J108" s="191">
        <v>0</v>
      </c>
      <c r="K108" s="191">
        <f t="shared" si="8"/>
        <v>0</v>
      </c>
      <c r="L108" s="192"/>
      <c r="M108" s="189"/>
      <c r="N108" s="189"/>
      <c r="O108" s="189"/>
      <c r="P108" s="189"/>
      <c r="Q108" s="190"/>
    </row>
    <row r="109" spans="1:17" ht="20.149999999999999" customHeight="1">
      <c r="A109" s="189">
        <f t="shared" si="0"/>
        <v>103</v>
      </c>
      <c r="B109" s="248" t="s">
        <v>191</v>
      </c>
      <c r="C109" s="214"/>
      <c r="D109" s="201"/>
      <c r="E109" s="21" t="s">
        <v>93</v>
      </c>
      <c r="F109" s="212">
        <v>1</v>
      </c>
      <c r="G109" s="212"/>
      <c r="H109" s="193"/>
      <c r="I109" s="191">
        <v>0</v>
      </c>
      <c r="J109" s="191">
        <v>0</v>
      </c>
      <c r="K109" s="191">
        <f t="shared" si="8"/>
        <v>0</v>
      </c>
      <c r="L109" s="192"/>
      <c r="M109" s="189"/>
      <c r="N109" s="189"/>
      <c r="O109" s="189"/>
      <c r="P109" s="189"/>
      <c r="Q109" s="190"/>
    </row>
    <row r="110" spans="1:17" ht="20.149999999999999" customHeight="1">
      <c r="A110" s="189">
        <f t="shared" si="0"/>
        <v>104</v>
      </c>
      <c r="B110" s="248" t="s">
        <v>192</v>
      </c>
      <c r="C110" s="214"/>
      <c r="D110" s="201"/>
      <c r="E110" s="21" t="s">
        <v>61</v>
      </c>
      <c r="F110" s="212">
        <v>1</v>
      </c>
      <c r="G110" s="212"/>
      <c r="H110" s="193"/>
      <c r="I110" s="191">
        <v>0</v>
      </c>
      <c r="J110" s="191">
        <v>0</v>
      </c>
      <c r="K110" s="191">
        <f t="shared" si="8"/>
        <v>0</v>
      </c>
      <c r="L110" s="192"/>
      <c r="M110" s="189"/>
      <c r="N110" s="189"/>
      <c r="O110" s="189"/>
      <c r="P110" s="189"/>
      <c r="Q110" s="190"/>
    </row>
    <row r="111" spans="1:17" ht="20.149999999999999" customHeight="1">
      <c r="A111" s="189">
        <f t="shared" si="0"/>
        <v>105</v>
      </c>
      <c r="B111" s="248" t="s">
        <v>193</v>
      </c>
      <c r="C111" s="214"/>
      <c r="D111" s="201"/>
      <c r="E111" s="21" t="s">
        <v>94</v>
      </c>
      <c r="F111" s="212">
        <v>1</v>
      </c>
      <c r="G111" s="212"/>
      <c r="H111" s="193"/>
      <c r="I111" s="191">
        <v>0</v>
      </c>
      <c r="J111" s="191">
        <v>0</v>
      </c>
      <c r="K111" s="191">
        <f t="shared" si="8"/>
        <v>0</v>
      </c>
      <c r="L111" s="192"/>
      <c r="M111" s="189"/>
      <c r="N111" s="189"/>
      <c r="O111" s="189"/>
      <c r="P111" s="189"/>
      <c r="Q111" s="190"/>
    </row>
    <row r="112" spans="1:17" ht="20.149999999999999" customHeight="1">
      <c r="A112" s="189">
        <f t="shared" si="0"/>
        <v>106</v>
      </c>
      <c r="B112" s="248" t="s">
        <v>185</v>
      </c>
      <c r="C112" s="216"/>
      <c r="D112" s="295" t="s">
        <v>227</v>
      </c>
      <c r="E112" s="296"/>
      <c r="F112" s="207" t="s">
        <v>215</v>
      </c>
      <c r="G112" s="207"/>
      <c r="H112" s="207" t="s">
        <v>215</v>
      </c>
      <c r="I112" s="208" t="s">
        <v>215</v>
      </c>
      <c r="J112" s="208" t="s">
        <v>215</v>
      </c>
      <c r="K112" s="208" t="s">
        <v>215</v>
      </c>
      <c r="L112" s="209" t="s">
        <v>215</v>
      </c>
      <c r="M112" s="210"/>
      <c r="N112" s="210"/>
      <c r="O112" s="210"/>
      <c r="P112" s="210"/>
      <c r="Q112" s="211"/>
    </row>
    <row r="113" spans="1:17" ht="20.149999999999999" customHeight="1">
      <c r="A113" s="189">
        <f t="shared" si="0"/>
        <v>107</v>
      </c>
      <c r="B113" s="248" t="s">
        <v>186</v>
      </c>
      <c r="C113" s="214"/>
      <c r="D113" s="201"/>
      <c r="E113" s="21" t="s">
        <v>88</v>
      </c>
      <c r="F113" s="212">
        <v>1</v>
      </c>
      <c r="G113" s="212"/>
      <c r="H113" s="193"/>
      <c r="I113" s="191">
        <v>0</v>
      </c>
      <c r="J113" s="191">
        <v>0</v>
      </c>
      <c r="K113" s="191">
        <f t="shared" si="8"/>
        <v>0</v>
      </c>
      <c r="L113" s="192"/>
      <c r="M113" s="189"/>
      <c r="N113" s="189"/>
      <c r="O113" s="189"/>
      <c r="P113" s="189"/>
      <c r="Q113" s="190"/>
    </row>
    <row r="114" spans="1:17" ht="20.149999999999999" customHeight="1">
      <c r="A114" s="189">
        <f t="shared" si="0"/>
        <v>108</v>
      </c>
      <c r="B114" s="248" t="s">
        <v>188</v>
      </c>
      <c r="C114" s="214"/>
      <c r="D114" s="201"/>
      <c r="E114" s="21" t="s">
        <v>90</v>
      </c>
      <c r="F114" s="212">
        <v>1</v>
      </c>
      <c r="G114" s="212"/>
      <c r="H114" s="193"/>
      <c r="I114" s="191">
        <v>0</v>
      </c>
      <c r="J114" s="191">
        <v>0</v>
      </c>
      <c r="K114" s="191">
        <f t="shared" si="8"/>
        <v>0</v>
      </c>
      <c r="L114" s="192"/>
      <c r="M114" s="189"/>
      <c r="N114" s="189"/>
      <c r="O114" s="189"/>
      <c r="P114" s="189"/>
      <c r="Q114" s="190"/>
    </row>
    <row r="115" spans="1:17" ht="20.149999999999999" customHeight="1">
      <c r="A115" s="189">
        <f t="shared" si="0"/>
        <v>109</v>
      </c>
      <c r="B115" s="248" t="s">
        <v>189</v>
      </c>
      <c r="C115" s="214"/>
      <c r="D115" s="201"/>
      <c r="E115" s="21" t="s">
        <v>91</v>
      </c>
      <c r="F115" s="212">
        <v>1</v>
      </c>
      <c r="G115" s="212"/>
      <c r="H115" s="193"/>
      <c r="I115" s="191">
        <v>0</v>
      </c>
      <c r="J115" s="191">
        <v>0</v>
      </c>
      <c r="K115" s="191">
        <f t="shared" si="8"/>
        <v>0</v>
      </c>
      <c r="L115" s="192"/>
      <c r="M115" s="189"/>
      <c r="N115" s="189"/>
      <c r="O115" s="189"/>
      <c r="P115" s="189"/>
      <c r="Q115" s="190"/>
    </row>
    <row r="116" spans="1:17" ht="20.149999999999999" customHeight="1">
      <c r="A116" s="189">
        <f t="shared" si="0"/>
        <v>110</v>
      </c>
      <c r="B116" s="248" t="s">
        <v>190</v>
      </c>
      <c r="C116" s="214"/>
      <c r="D116" s="201"/>
      <c r="E116" s="21" t="s">
        <v>92</v>
      </c>
      <c r="F116" s="212">
        <v>1</v>
      </c>
      <c r="G116" s="212"/>
      <c r="H116" s="193"/>
      <c r="I116" s="191">
        <v>0</v>
      </c>
      <c r="J116" s="191">
        <v>0</v>
      </c>
      <c r="K116" s="191">
        <f t="shared" si="8"/>
        <v>0</v>
      </c>
      <c r="L116" s="192"/>
      <c r="M116" s="189"/>
      <c r="N116" s="189"/>
      <c r="O116" s="189"/>
      <c r="P116" s="189"/>
      <c r="Q116" s="190"/>
    </row>
    <row r="117" spans="1:17" ht="20.149999999999999" customHeight="1">
      <c r="A117" s="189">
        <f t="shared" si="0"/>
        <v>111</v>
      </c>
      <c r="B117" s="248" t="s">
        <v>191</v>
      </c>
      <c r="C117" s="214"/>
      <c r="D117" s="201"/>
      <c r="E117" s="21" t="s">
        <v>93</v>
      </c>
      <c r="F117" s="212">
        <v>1</v>
      </c>
      <c r="G117" s="212"/>
      <c r="H117" s="193"/>
      <c r="I117" s="191">
        <v>0</v>
      </c>
      <c r="J117" s="191">
        <v>0</v>
      </c>
      <c r="K117" s="191">
        <f t="shared" si="8"/>
        <v>0</v>
      </c>
      <c r="L117" s="192"/>
      <c r="M117" s="189"/>
      <c r="N117" s="189"/>
      <c r="O117" s="189"/>
      <c r="P117" s="189"/>
      <c r="Q117" s="190"/>
    </row>
    <row r="118" spans="1:17" ht="20.149999999999999" customHeight="1">
      <c r="A118" s="189">
        <f t="shared" si="0"/>
        <v>112</v>
      </c>
      <c r="B118" s="248" t="s">
        <v>192</v>
      </c>
      <c r="C118" s="214"/>
      <c r="D118" s="201"/>
      <c r="E118" s="21" t="s">
        <v>61</v>
      </c>
      <c r="F118" s="212">
        <v>1</v>
      </c>
      <c r="G118" s="212"/>
      <c r="H118" s="193"/>
      <c r="I118" s="191">
        <v>0</v>
      </c>
      <c r="J118" s="191">
        <v>0</v>
      </c>
      <c r="K118" s="191">
        <f t="shared" si="8"/>
        <v>0</v>
      </c>
      <c r="L118" s="192"/>
      <c r="M118" s="189"/>
      <c r="N118" s="189"/>
      <c r="O118" s="189"/>
      <c r="P118" s="189"/>
      <c r="Q118" s="190"/>
    </row>
    <row r="119" spans="1:17" ht="20.149999999999999" customHeight="1">
      <c r="A119" s="189">
        <f t="shared" si="0"/>
        <v>113</v>
      </c>
      <c r="B119" s="248" t="s">
        <v>193</v>
      </c>
      <c r="C119" s="214"/>
      <c r="D119" s="201"/>
      <c r="E119" s="21" t="s">
        <v>94</v>
      </c>
      <c r="F119" s="212">
        <v>1</v>
      </c>
      <c r="G119" s="212"/>
      <c r="H119" s="193"/>
      <c r="I119" s="191">
        <v>0</v>
      </c>
      <c r="J119" s="191">
        <v>0</v>
      </c>
      <c r="K119" s="191">
        <f t="shared" si="8"/>
        <v>0</v>
      </c>
      <c r="L119" s="192"/>
      <c r="M119" s="189"/>
      <c r="N119" s="189"/>
      <c r="O119" s="189"/>
      <c r="P119" s="189"/>
      <c r="Q119" s="190"/>
    </row>
    <row r="120" spans="1:17" ht="20.149999999999999" customHeight="1">
      <c r="A120" s="189">
        <f t="shared" si="0"/>
        <v>114</v>
      </c>
      <c r="B120" s="248" t="s">
        <v>185</v>
      </c>
      <c r="C120" s="216"/>
      <c r="D120" s="295" t="s">
        <v>228</v>
      </c>
      <c r="E120" s="296"/>
      <c r="F120" s="207" t="s">
        <v>215</v>
      </c>
      <c r="G120" s="207"/>
      <c r="H120" s="207" t="s">
        <v>215</v>
      </c>
      <c r="I120" s="208" t="s">
        <v>215</v>
      </c>
      <c r="J120" s="208" t="s">
        <v>215</v>
      </c>
      <c r="K120" s="208" t="s">
        <v>215</v>
      </c>
      <c r="L120" s="209" t="s">
        <v>215</v>
      </c>
      <c r="M120" s="210"/>
      <c r="N120" s="210"/>
      <c r="O120" s="210"/>
      <c r="P120" s="210"/>
      <c r="Q120" s="211"/>
    </row>
    <row r="121" spans="1:17" ht="20.149999999999999" customHeight="1">
      <c r="A121" s="189">
        <f t="shared" si="0"/>
        <v>115</v>
      </c>
      <c r="B121" s="248" t="s">
        <v>186</v>
      </c>
      <c r="C121" s="214"/>
      <c r="D121" s="201"/>
      <c r="E121" s="21" t="s">
        <v>88</v>
      </c>
      <c r="F121" s="212">
        <v>1</v>
      </c>
      <c r="G121" s="212"/>
      <c r="H121" s="193"/>
      <c r="I121" s="191">
        <v>0</v>
      </c>
      <c r="J121" s="191">
        <v>0</v>
      </c>
      <c r="K121" s="191">
        <f t="shared" si="8"/>
        <v>0</v>
      </c>
      <c r="L121" s="192"/>
      <c r="M121" s="189"/>
      <c r="N121" s="189"/>
      <c r="O121" s="189"/>
      <c r="P121" s="189"/>
      <c r="Q121" s="190"/>
    </row>
    <row r="122" spans="1:17" ht="20.149999999999999" customHeight="1">
      <c r="A122" s="189">
        <f t="shared" si="0"/>
        <v>116</v>
      </c>
      <c r="B122" s="248" t="s">
        <v>188</v>
      </c>
      <c r="C122" s="214"/>
      <c r="D122" s="201"/>
      <c r="E122" s="21" t="s">
        <v>90</v>
      </c>
      <c r="F122" s="212">
        <v>1</v>
      </c>
      <c r="G122" s="212"/>
      <c r="H122" s="193"/>
      <c r="I122" s="191">
        <v>0</v>
      </c>
      <c r="J122" s="191">
        <v>0</v>
      </c>
      <c r="K122" s="191">
        <f t="shared" si="8"/>
        <v>0</v>
      </c>
      <c r="L122" s="192"/>
      <c r="M122" s="189"/>
      <c r="N122" s="189"/>
      <c r="O122" s="189"/>
      <c r="P122" s="189"/>
      <c r="Q122" s="190"/>
    </row>
    <row r="123" spans="1:17" ht="20.149999999999999" customHeight="1">
      <c r="A123" s="189">
        <f t="shared" si="0"/>
        <v>117</v>
      </c>
      <c r="B123" s="248" t="s">
        <v>189</v>
      </c>
      <c r="C123" s="214"/>
      <c r="D123" s="201"/>
      <c r="E123" s="21" t="s">
        <v>91</v>
      </c>
      <c r="F123" s="212">
        <v>1</v>
      </c>
      <c r="G123" s="212"/>
      <c r="H123" s="193"/>
      <c r="I123" s="191">
        <v>0</v>
      </c>
      <c r="J123" s="191">
        <v>0</v>
      </c>
      <c r="K123" s="191">
        <f t="shared" si="8"/>
        <v>0</v>
      </c>
      <c r="L123" s="192"/>
      <c r="M123" s="189"/>
      <c r="N123" s="189"/>
      <c r="O123" s="189"/>
      <c r="P123" s="189"/>
      <c r="Q123" s="190"/>
    </row>
    <row r="124" spans="1:17" ht="20.149999999999999" customHeight="1">
      <c r="A124" s="189">
        <f t="shared" si="0"/>
        <v>118</v>
      </c>
      <c r="B124" s="248" t="s">
        <v>190</v>
      </c>
      <c r="C124" s="214"/>
      <c r="D124" s="201"/>
      <c r="E124" s="21" t="s">
        <v>92</v>
      </c>
      <c r="F124" s="212">
        <v>1</v>
      </c>
      <c r="G124" s="212"/>
      <c r="H124" s="193"/>
      <c r="I124" s="191">
        <v>0</v>
      </c>
      <c r="J124" s="191">
        <v>0</v>
      </c>
      <c r="K124" s="191">
        <f t="shared" si="8"/>
        <v>0</v>
      </c>
      <c r="L124" s="192"/>
      <c r="M124" s="189"/>
      <c r="N124" s="189"/>
      <c r="O124" s="189"/>
      <c r="P124" s="189"/>
      <c r="Q124" s="190"/>
    </row>
    <row r="125" spans="1:17" ht="20.149999999999999" customHeight="1">
      <c r="A125" s="189">
        <f t="shared" si="0"/>
        <v>119</v>
      </c>
      <c r="B125" s="248" t="s">
        <v>191</v>
      </c>
      <c r="C125" s="214"/>
      <c r="D125" s="201"/>
      <c r="E125" s="21" t="s">
        <v>93</v>
      </c>
      <c r="F125" s="212">
        <v>1</v>
      </c>
      <c r="G125" s="212"/>
      <c r="H125" s="193"/>
      <c r="I125" s="191">
        <v>0</v>
      </c>
      <c r="J125" s="191">
        <v>0</v>
      </c>
      <c r="K125" s="191">
        <f t="shared" si="8"/>
        <v>0</v>
      </c>
      <c r="L125" s="192"/>
      <c r="M125" s="189"/>
      <c r="N125" s="189"/>
      <c r="O125" s="189"/>
      <c r="P125" s="189"/>
      <c r="Q125" s="190"/>
    </row>
    <row r="126" spans="1:17" ht="20.149999999999999" customHeight="1">
      <c r="A126" s="189">
        <f t="shared" si="0"/>
        <v>120</v>
      </c>
      <c r="B126" s="248" t="s">
        <v>192</v>
      </c>
      <c r="C126" s="214"/>
      <c r="D126" s="201"/>
      <c r="E126" s="21" t="s">
        <v>61</v>
      </c>
      <c r="F126" s="212">
        <v>1</v>
      </c>
      <c r="G126" s="212"/>
      <c r="H126" s="193"/>
      <c r="I126" s="191">
        <v>0</v>
      </c>
      <c r="J126" s="191">
        <v>0</v>
      </c>
      <c r="K126" s="191">
        <f t="shared" si="8"/>
        <v>0</v>
      </c>
      <c r="L126" s="192"/>
      <c r="M126" s="189"/>
      <c r="N126" s="189"/>
      <c r="O126" s="189"/>
      <c r="P126" s="189"/>
      <c r="Q126" s="190"/>
    </row>
    <row r="127" spans="1:17" ht="20.149999999999999" customHeight="1">
      <c r="A127" s="189">
        <f t="shared" si="0"/>
        <v>121</v>
      </c>
      <c r="B127" s="248" t="s">
        <v>193</v>
      </c>
      <c r="C127" s="214"/>
      <c r="D127" s="201"/>
      <c r="E127" s="21" t="s">
        <v>94</v>
      </c>
      <c r="F127" s="212">
        <v>1</v>
      </c>
      <c r="G127" s="212"/>
      <c r="H127" s="193"/>
      <c r="I127" s="191">
        <v>0</v>
      </c>
      <c r="J127" s="191">
        <v>0</v>
      </c>
      <c r="K127" s="191">
        <f t="shared" ref="K127" si="9">IFERROR(F127*J127,"")</f>
        <v>0</v>
      </c>
      <c r="L127" s="192"/>
      <c r="M127" s="189"/>
      <c r="N127" s="189"/>
      <c r="O127" s="189"/>
      <c r="P127" s="189"/>
      <c r="Q127" s="190"/>
    </row>
    <row r="128" spans="1:17" ht="20.149999999999999" customHeight="1">
      <c r="A128" s="189">
        <f t="shared" si="0"/>
        <v>122</v>
      </c>
      <c r="B128" s="248" t="s">
        <v>185</v>
      </c>
      <c r="C128" s="216"/>
      <c r="D128" s="295" t="s">
        <v>229</v>
      </c>
      <c r="E128" s="296"/>
      <c r="F128" s="207" t="s">
        <v>215</v>
      </c>
      <c r="G128" s="207"/>
      <c r="H128" s="207" t="s">
        <v>215</v>
      </c>
      <c r="I128" s="208" t="s">
        <v>215</v>
      </c>
      <c r="J128" s="208" t="s">
        <v>215</v>
      </c>
      <c r="K128" s="208" t="s">
        <v>215</v>
      </c>
      <c r="L128" s="209" t="s">
        <v>215</v>
      </c>
      <c r="M128" s="210"/>
      <c r="N128" s="210"/>
      <c r="O128" s="210"/>
      <c r="P128" s="210"/>
      <c r="Q128" s="211"/>
    </row>
    <row r="129" spans="1:17" ht="20.149999999999999" customHeight="1">
      <c r="A129" s="189">
        <f t="shared" si="0"/>
        <v>123</v>
      </c>
      <c r="B129" s="248" t="s">
        <v>186</v>
      </c>
      <c r="C129" s="214"/>
      <c r="D129" s="201"/>
      <c r="E129" s="21" t="s">
        <v>88</v>
      </c>
      <c r="F129" s="212">
        <v>1</v>
      </c>
      <c r="G129" s="212"/>
      <c r="H129" s="193"/>
      <c r="I129" s="191">
        <v>0</v>
      </c>
      <c r="J129" s="191">
        <v>0</v>
      </c>
      <c r="K129" s="191">
        <f t="shared" ref="K129:K135" si="10">IFERROR(F129*J129,"")</f>
        <v>0</v>
      </c>
      <c r="L129" s="192"/>
      <c r="M129" s="189"/>
      <c r="N129" s="189"/>
      <c r="O129" s="189"/>
      <c r="P129" s="189"/>
      <c r="Q129" s="190"/>
    </row>
    <row r="130" spans="1:17" ht="20.149999999999999" customHeight="1">
      <c r="A130" s="189">
        <f t="shared" si="0"/>
        <v>124</v>
      </c>
      <c r="B130" s="248" t="s">
        <v>188</v>
      </c>
      <c r="C130" s="214"/>
      <c r="D130" s="201"/>
      <c r="E130" s="21" t="s">
        <v>90</v>
      </c>
      <c r="F130" s="212">
        <v>1</v>
      </c>
      <c r="G130" s="212"/>
      <c r="H130" s="193"/>
      <c r="I130" s="191">
        <v>0</v>
      </c>
      <c r="J130" s="191">
        <v>0</v>
      </c>
      <c r="K130" s="191">
        <f t="shared" si="10"/>
        <v>0</v>
      </c>
      <c r="L130" s="192"/>
      <c r="M130" s="189"/>
      <c r="N130" s="189"/>
      <c r="O130" s="189"/>
      <c r="P130" s="189"/>
      <c r="Q130" s="190"/>
    </row>
    <row r="131" spans="1:17" ht="20.149999999999999" customHeight="1">
      <c r="A131" s="189">
        <f t="shared" si="0"/>
        <v>125</v>
      </c>
      <c r="B131" s="248" t="s">
        <v>189</v>
      </c>
      <c r="C131" s="214"/>
      <c r="D131" s="201"/>
      <c r="E131" s="21" t="s">
        <v>91</v>
      </c>
      <c r="F131" s="212">
        <v>1</v>
      </c>
      <c r="G131" s="212"/>
      <c r="H131" s="193"/>
      <c r="I131" s="191">
        <v>0</v>
      </c>
      <c r="J131" s="191">
        <v>0</v>
      </c>
      <c r="K131" s="191">
        <f t="shared" si="10"/>
        <v>0</v>
      </c>
      <c r="L131" s="192"/>
      <c r="M131" s="189"/>
      <c r="N131" s="189"/>
      <c r="O131" s="189"/>
      <c r="P131" s="189"/>
      <c r="Q131" s="190"/>
    </row>
    <row r="132" spans="1:17" ht="20.149999999999999" customHeight="1">
      <c r="A132" s="189">
        <f t="shared" si="0"/>
        <v>126</v>
      </c>
      <c r="B132" s="248" t="s">
        <v>190</v>
      </c>
      <c r="C132" s="214"/>
      <c r="D132" s="201"/>
      <c r="E132" s="21" t="s">
        <v>92</v>
      </c>
      <c r="F132" s="212">
        <v>1</v>
      </c>
      <c r="G132" s="212"/>
      <c r="H132" s="193"/>
      <c r="I132" s="191">
        <v>0</v>
      </c>
      <c r="J132" s="191">
        <v>0</v>
      </c>
      <c r="K132" s="191">
        <f t="shared" si="10"/>
        <v>0</v>
      </c>
      <c r="L132" s="192"/>
      <c r="M132" s="189"/>
      <c r="N132" s="189"/>
      <c r="O132" s="189"/>
      <c r="P132" s="189"/>
      <c r="Q132" s="190"/>
    </row>
    <row r="133" spans="1:17" ht="20.149999999999999" customHeight="1">
      <c r="A133" s="189">
        <f t="shared" si="0"/>
        <v>127</v>
      </c>
      <c r="B133" s="248" t="s">
        <v>191</v>
      </c>
      <c r="C133" s="214"/>
      <c r="D133" s="201"/>
      <c r="E133" s="21" t="s">
        <v>93</v>
      </c>
      <c r="F133" s="212">
        <v>1</v>
      </c>
      <c r="G133" s="212"/>
      <c r="H133" s="193"/>
      <c r="I133" s="191">
        <v>0</v>
      </c>
      <c r="J133" s="191">
        <v>0</v>
      </c>
      <c r="K133" s="191">
        <f t="shared" si="10"/>
        <v>0</v>
      </c>
      <c r="L133" s="192"/>
      <c r="M133" s="189"/>
      <c r="N133" s="189"/>
      <c r="O133" s="189"/>
      <c r="P133" s="189"/>
      <c r="Q133" s="190"/>
    </row>
    <row r="134" spans="1:17" ht="20.149999999999999" customHeight="1">
      <c r="A134" s="189">
        <f t="shared" si="0"/>
        <v>128</v>
      </c>
      <c r="B134" s="248" t="s">
        <v>192</v>
      </c>
      <c r="C134" s="214"/>
      <c r="D134" s="201"/>
      <c r="E134" s="21" t="s">
        <v>61</v>
      </c>
      <c r="F134" s="212">
        <v>1</v>
      </c>
      <c r="G134" s="212"/>
      <c r="H134" s="193"/>
      <c r="I134" s="191">
        <v>0</v>
      </c>
      <c r="J134" s="191">
        <v>0</v>
      </c>
      <c r="K134" s="191">
        <f t="shared" si="10"/>
        <v>0</v>
      </c>
      <c r="L134" s="192"/>
      <c r="M134" s="189"/>
      <c r="N134" s="189"/>
      <c r="O134" s="189"/>
      <c r="P134" s="189"/>
      <c r="Q134" s="190"/>
    </row>
    <row r="135" spans="1:17" ht="20.149999999999999" customHeight="1">
      <c r="A135" s="189">
        <f t="shared" si="0"/>
        <v>129</v>
      </c>
      <c r="B135" s="248" t="s">
        <v>193</v>
      </c>
      <c r="C135" s="214"/>
      <c r="D135" s="201"/>
      <c r="E135" s="21" t="s">
        <v>94</v>
      </c>
      <c r="F135" s="212">
        <v>1</v>
      </c>
      <c r="G135" s="212"/>
      <c r="H135" s="193"/>
      <c r="I135" s="191">
        <v>0</v>
      </c>
      <c r="J135" s="191">
        <v>0</v>
      </c>
      <c r="K135" s="191">
        <f t="shared" si="10"/>
        <v>0</v>
      </c>
      <c r="L135" s="192"/>
      <c r="M135" s="189"/>
      <c r="N135" s="189"/>
      <c r="O135" s="189"/>
      <c r="P135" s="189"/>
      <c r="Q135" s="190"/>
    </row>
    <row r="136" spans="1:17" ht="20.149999999999999" customHeight="1">
      <c r="A136" s="189">
        <f t="shared" si="0"/>
        <v>130</v>
      </c>
      <c r="B136" s="248" t="s">
        <v>185</v>
      </c>
      <c r="C136" s="216"/>
      <c r="D136" s="295" t="s">
        <v>398</v>
      </c>
      <c r="E136" s="296"/>
      <c r="F136" s="207" t="s">
        <v>215</v>
      </c>
      <c r="G136" s="207"/>
      <c r="H136" s="207" t="s">
        <v>215</v>
      </c>
      <c r="I136" s="208" t="s">
        <v>215</v>
      </c>
      <c r="J136" s="208" t="s">
        <v>215</v>
      </c>
      <c r="K136" s="208" t="s">
        <v>215</v>
      </c>
      <c r="L136" s="209" t="s">
        <v>215</v>
      </c>
      <c r="M136" s="210"/>
      <c r="N136" s="210"/>
      <c r="O136" s="210"/>
      <c r="P136" s="210"/>
      <c r="Q136" s="211"/>
    </row>
    <row r="137" spans="1:17" ht="20.149999999999999" customHeight="1">
      <c r="A137" s="189">
        <f t="shared" si="0"/>
        <v>131</v>
      </c>
      <c r="B137" s="248" t="s">
        <v>186</v>
      </c>
      <c r="C137" s="214"/>
      <c r="D137" s="201"/>
      <c r="E137" s="21" t="s">
        <v>88</v>
      </c>
      <c r="F137" s="212">
        <v>1</v>
      </c>
      <c r="G137" s="212"/>
      <c r="H137" s="193"/>
      <c r="I137" s="191">
        <v>0</v>
      </c>
      <c r="J137" s="191">
        <v>0</v>
      </c>
      <c r="K137" s="191">
        <f t="shared" ref="K137:K143" si="11">IFERROR(F137*J137,"")</f>
        <v>0</v>
      </c>
      <c r="L137" s="192"/>
      <c r="M137" s="189"/>
      <c r="N137" s="189"/>
      <c r="O137" s="189"/>
      <c r="P137" s="189"/>
      <c r="Q137" s="190"/>
    </row>
    <row r="138" spans="1:17" ht="20.149999999999999" customHeight="1">
      <c r="A138" s="189">
        <f t="shared" si="0"/>
        <v>132</v>
      </c>
      <c r="B138" s="248" t="s">
        <v>188</v>
      </c>
      <c r="C138" s="214"/>
      <c r="D138" s="201"/>
      <c r="E138" s="21" t="s">
        <v>90</v>
      </c>
      <c r="F138" s="212">
        <v>1</v>
      </c>
      <c r="G138" s="212"/>
      <c r="H138" s="193"/>
      <c r="I138" s="191">
        <v>0</v>
      </c>
      <c r="J138" s="191">
        <v>0</v>
      </c>
      <c r="K138" s="191">
        <f t="shared" si="11"/>
        <v>0</v>
      </c>
      <c r="L138" s="192"/>
      <c r="M138" s="189"/>
      <c r="N138" s="189"/>
      <c r="O138" s="189"/>
      <c r="P138" s="189"/>
      <c r="Q138" s="190"/>
    </row>
    <row r="139" spans="1:17" ht="20.149999999999999" customHeight="1">
      <c r="A139" s="189">
        <f t="shared" si="0"/>
        <v>133</v>
      </c>
      <c r="B139" s="248" t="s">
        <v>189</v>
      </c>
      <c r="C139" s="214"/>
      <c r="D139" s="201"/>
      <c r="E139" s="21" t="s">
        <v>91</v>
      </c>
      <c r="F139" s="212">
        <v>1</v>
      </c>
      <c r="G139" s="212"/>
      <c r="H139" s="193"/>
      <c r="I139" s="191">
        <v>0</v>
      </c>
      <c r="J139" s="191">
        <v>0</v>
      </c>
      <c r="K139" s="191">
        <f t="shared" si="11"/>
        <v>0</v>
      </c>
      <c r="L139" s="192"/>
      <c r="M139" s="189"/>
      <c r="N139" s="189"/>
      <c r="O139" s="189"/>
      <c r="P139" s="189"/>
      <c r="Q139" s="190"/>
    </row>
    <row r="140" spans="1:17" ht="20.149999999999999" customHeight="1">
      <c r="A140" s="189">
        <f t="shared" si="0"/>
        <v>134</v>
      </c>
      <c r="B140" s="248" t="s">
        <v>190</v>
      </c>
      <c r="C140" s="214"/>
      <c r="D140" s="201"/>
      <c r="E140" s="21" t="s">
        <v>92</v>
      </c>
      <c r="F140" s="212">
        <v>1</v>
      </c>
      <c r="G140" s="212"/>
      <c r="H140" s="193"/>
      <c r="I140" s="191">
        <v>0</v>
      </c>
      <c r="J140" s="191">
        <v>0</v>
      </c>
      <c r="K140" s="191">
        <f t="shared" si="11"/>
        <v>0</v>
      </c>
      <c r="L140" s="192"/>
      <c r="M140" s="189"/>
      <c r="N140" s="189"/>
      <c r="O140" s="189"/>
      <c r="P140" s="189"/>
      <c r="Q140" s="190"/>
    </row>
    <row r="141" spans="1:17" ht="20.149999999999999" customHeight="1">
      <c r="A141" s="189">
        <f t="shared" si="0"/>
        <v>135</v>
      </c>
      <c r="B141" s="248" t="s">
        <v>191</v>
      </c>
      <c r="C141" s="214"/>
      <c r="D141" s="201"/>
      <c r="E141" s="21" t="s">
        <v>93</v>
      </c>
      <c r="F141" s="212">
        <v>1</v>
      </c>
      <c r="G141" s="212"/>
      <c r="H141" s="193"/>
      <c r="I141" s="191">
        <v>0</v>
      </c>
      <c r="J141" s="191">
        <v>0</v>
      </c>
      <c r="K141" s="191">
        <f t="shared" si="11"/>
        <v>0</v>
      </c>
      <c r="L141" s="192"/>
      <c r="M141" s="189"/>
      <c r="N141" s="189"/>
      <c r="O141" s="189"/>
      <c r="P141" s="189"/>
      <c r="Q141" s="190"/>
    </row>
    <row r="142" spans="1:17" ht="20.149999999999999" customHeight="1">
      <c r="A142" s="189">
        <f t="shared" si="0"/>
        <v>136</v>
      </c>
      <c r="B142" s="248" t="s">
        <v>192</v>
      </c>
      <c r="C142" s="214"/>
      <c r="D142" s="201"/>
      <c r="E142" s="21" t="s">
        <v>61</v>
      </c>
      <c r="F142" s="212">
        <v>1</v>
      </c>
      <c r="G142" s="212"/>
      <c r="H142" s="193"/>
      <c r="I142" s="191">
        <v>0</v>
      </c>
      <c r="J142" s="191">
        <v>0</v>
      </c>
      <c r="K142" s="191">
        <f t="shared" si="11"/>
        <v>0</v>
      </c>
      <c r="L142" s="192"/>
      <c r="M142" s="189"/>
      <c r="N142" s="189"/>
      <c r="O142" s="189"/>
      <c r="P142" s="189"/>
      <c r="Q142" s="190"/>
    </row>
    <row r="143" spans="1:17" ht="20.149999999999999" customHeight="1">
      <c r="A143" s="189">
        <f t="shared" si="0"/>
        <v>137</v>
      </c>
      <c r="B143" s="248" t="s">
        <v>193</v>
      </c>
      <c r="C143" s="214"/>
      <c r="D143" s="201"/>
      <c r="E143" s="21" t="s">
        <v>94</v>
      </c>
      <c r="F143" s="212">
        <v>1</v>
      </c>
      <c r="G143" s="212"/>
      <c r="H143" s="193"/>
      <c r="I143" s="191">
        <v>0</v>
      </c>
      <c r="J143" s="191">
        <v>0</v>
      </c>
      <c r="K143" s="191">
        <f t="shared" si="11"/>
        <v>0</v>
      </c>
      <c r="L143" s="192"/>
      <c r="M143" s="189"/>
      <c r="N143" s="189"/>
      <c r="O143" s="189"/>
      <c r="P143" s="189"/>
      <c r="Q143" s="190"/>
    </row>
    <row r="144" spans="1:17" ht="20.149999999999999" customHeight="1">
      <c r="A144" s="189">
        <f t="shared" si="0"/>
        <v>138</v>
      </c>
      <c r="B144" s="248" t="s">
        <v>185</v>
      </c>
      <c r="C144" s="216"/>
      <c r="D144" s="295" t="s">
        <v>399</v>
      </c>
      <c r="E144" s="296"/>
      <c r="F144" s="207" t="s">
        <v>215</v>
      </c>
      <c r="G144" s="207"/>
      <c r="H144" s="207" t="s">
        <v>215</v>
      </c>
      <c r="I144" s="208" t="s">
        <v>215</v>
      </c>
      <c r="J144" s="208" t="s">
        <v>215</v>
      </c>
      <c r="K144" s="208" t="s">
        <v>215</v>
      </c>
      <c r="L144" s="209" t="s">
        <v>215</v>
      </c>
      <c r="M144" s="210"/>
      <c r="N144" s="210"/>
      <c r="O144" s="210"/>
      <c r="P144" s="210"/>
      <c r="Q144" s="211"/>
    </row>
    <row r="145" spans="1:17" ht="20.149999999999999" customHeight="1">
      <c r="A145" s="189">
        <f t="shared" si="0"/>
        <v>139</v>
      </c>
      <c r="B145" s="248" t="s">
        <v>186</v>
      </c>
      <c r="C145" s="214"/>
      <c r="D145" s="201"/>
      <c r="E145" s="21" t="s">
        <v>88</v>
      </c>
      <c r="F145" s="212">
        <v>1</v>
      </c>
      <c r="G145" s="212"/>
      <c r="H145" s="193"/>
      <c r="I145" s="191">
        <v>0</v>
      </c>
      <c r="J145" s="191">
        <v>0</v>
      </c>
      <c r="K145" s="191">
        <f t="shared" ref="K145:K226" si="12">IFERROR(F145*J145,"")</f>
        <v>0</v>
      </c>
      <c r="L145" s="192"/>
      <c r="M145" s="189"/>
      <c r="N145" s="189"/>
      <c r="O145" s="189"/>
      <c r="P145" s="189"/>
      <c r="Q145" s="190"/>
    </row>
    <row r="146" spans="1:17" ht="20.149999999999999" customHeight="1">
      <c r="A146" s="189">
        <f t="shared" si="0"/>
        <v>140</v>
      </c>
      <c r="B146" s="248" t="s">
        <v>188</v>
      </c>
      <c r="C146" s="214"/>
      <c r="D146" s="201"/>
      <c r="E146" s="21" t="s">
        <v>90</v>
      </c>
      <c r="F146" s="212">
        <v>1</v>
      </c>
      <c r="G146" s="212"/>
      <c r="H146" s="193"/>
      <c r="I146" s="191">
        <v>0</v>
      </c>
      <c r="J146" s="191">
        <v>0</v>
      </c>
      <c r="K146" s="191">
        <f t="shared" si="12"/>
        <v>0</v>
      </c>
      <c r="L146" s="192"/>
      <c r="M146" s="189"/>
      <c r="N146" s="189"/>
      <c r="O146" s="189"/>
      <c r="P146" s="189"/>
      <c r="Q146" s="190"/>
    </row>
    <row r="147" spans="1:17" ht="20.149999999999999" customHeight="1">
      <c r="A147" s="189">
        <f t="shared" si="0"/>
        <v>141</v>
      </c>
      <c r="B147" s="248" t="s">
        <v>189</v>
      </c>
      <c r="C147" s="214"/>
      <c r="D147" s="201"/>
      <c r="E147" s="21" t="s">
        <v>91</v>
      </c>
      <c r="F147" s="212">
        <v>1</v>
      </c>
      <c r="G147" s="212"/>
      <c r="H147" s="193"/>
      <c r="I147" s="191">
        <v>0</v>
      </c>
      <c r="J147" s="191">
        <v>0</v>
      </c>
      <c r="K147" s="191">
        <f t="shared" si="12"/>
        <v>0</v>
      </c>
      <c r="L147" s="192"/>
      <c r="M147" s="189"/>
      <c r="N147" s="189"/>
      <c r="O147" s="189"/>
      <c r="P147" s="189"/>
      <c r="Q147" s="190"/>
    </row>
    <row r="148" spans="1:17" ht="20.149999999999999" customHeight="1">
      <c r="A148" s="189">
        <f t="shared" si="0"/>
        <v>142</v>
      </c>
      <c r="B148" s="248" t="s">
        <v>190</v>
      </c>
      <c r="C148" s="214"/>
      <c r="D148" s="201"/>
      <c r="E148" s="21" t="s">
        <v>92</v>
      </c>
      <c r="F148" s="212">
        <v>1</v>
      </c>
      <c r="G148" s="212"/>
      <c r="H148" s="193"/>
      <c r="I148" s="191">
        <v>0</v>
      </c>
      <c r="J148" s="191">
        <v>0</v>
      </c>
      <c r="K148" s="191">
        <f t="shared" si="12"/>
        <v>0</v>
      </c>
      <c r="L148" s="192"/>
      <c r="M148" s="189"/>
      <c r="N148" s="189"/>
      <c r="O148" s="189"/>
      <c r="P148" s="189"/>
      <c r="Q148" s="190"/>
    </row>
    <row r="149" spans="1:17" ht="20.149999999999999" customHeight="1">
      <c r="A149" s="189">
        <f t="shared" si="0"/>
        <v>143</v>
      </c>
      <c r="B149" s="248" t="s">
        <v>191</v>
      </c>
      <c r="C149" s="214"/>
      <c r="D149" s="201"/>
      <c r="E149" s="21" t="s">
        <v>93</v>
      </c>
      <c r="F149" s="212">
        <v>1</v>
      </c>
      <c r="G149" s="212"/>
      <c r="H149" s="193"/>
      <c r="I149" s="191">
        <v>0</v>
      </c>
      <c r="J149" s="191">
        <v>0</v>
      </c>
      <c r="K149" s="191">
        <f t="shared" si="12"/>
        <v>0</v>
      </c>
      <c r="L149" s="192"/>
      <c r="M149" s="189"/>
      <c r="N149" s="189"/>
      <c r="O149" s="189"/>
      <c r="P149" s="189"/>
      <c r="Q149" s="190"/>
    </row>
    <row r="150" spans="1:17" ht="20.149999999999999" customHeight="1">
      <c r="A150" s="189">
        <f t="shared" si="0"/>
        <v>144</v>
      </c>
      <c r="B150" s="248" t="s">
        <v>192</v>
      </c>
      <c r="C150" s="214"/>
      <c r="D150" s="201"/>
      <c r="E150" s="21" t="s">
        <v>61</v>
      </c>
      <c r="F150" s="212">
        <v>1</v>
      </c>
      <c r="G150" s="212"/>
      <c r="H150" s="193"/>
      <c r="I150" s="191">
        <v>0</v>
      </c>
      <c r="J150" s="191">
        <v>0</v>
      </c>
      <c r="K150" s="191">
        <f t="shared" si="12"/>
        <v>0</v>
      </c>
      <c r="L150" s="192"/>
      <c r="M150" s="189"/>
      <c r="N150" s="189"/>
      <c r="O150" s="189"/>
      <c r="P150" s="189"/>
      <c r="Q150" s="190"/>
    </row>
    <row r="151" spans="1:17" ht="20.149999999999999" customHeight="1">
      <c r="A151" s="189">
        <f t="shared" si="0"/>
        <v>145</v>
      </c>
      <c r="B151" s="248" t="s">
        <v>193</v>
      </c>
      <c r="C151" s="214"/>
      <c r="D151" s="201"/>
      <c r="E151" s="21" t="s">
        <v>94</v>
      </c>
      <c r="F151" s="212">
        <v>1</v>
      </c>
      <c r="G151" s="212"/>
      <c r="H151" s="193"/>
      <c r="I151" s="191">
        <v>0</v>
      </c>
      <c r="J151" s="191">
        <v>0</v>
      </c>
      <c r="K151" s="191">
        <f t="shared" si="12"/>
        <v>0</v>
      </c>
      <c r="L151" s="192"/>
      <c r="M151" s="189"/>
      <c r="N151" s="189"/>
      <c r="O151" s="189"/>
      <c r="P151" s="189"/>
      <c r="Q151" s="190"/>
    </row>
    <row r="152" spans="1:17" ht="20.149999999999999" customHeight="1">
      <c r="A152" s="189">
        <f t="shared" si="0"/>
        <v>146</v>
      </c>
      <c r="B152" s="248" t="s">
        <v>194</v>
      </c>
      <c r="C152" s="214"/>
      <c r="D152" s="283" t="s">
        <v>230</v>
      </c>
      <c r="E152" s="292"/>
      <c r="F152" s="207" t="s">
        <v>215</v>
      </c>
      <c r="G152" s="207"/>
      <c r="H152" s="207" t="s">
        <v>215</v>
      </c>
      <c r="I152" s="208" t="s">
        <v>215</v>
      </c>
      <c r="J152" s="208" t="s">
        <v>215</v>
      </c>
      <c r="K152" s="208" t="s">
        <v>215</v>
      </c>
      <c r="L152" s="209" t="s">
        <v>215</v>
      </c>
      <c r="M152" s="210"/>
      <c r="N152" s="210"/>
      <c r="O152" s="210"/>
      <c r="P152" s="210"/>
      <c r="Q152" s="211"/>
    </row>
    <row r="153" spans="1:17" ht="20.149999999999999" customHeight="1">
      <c r="A153" s="189">
        <f t="shared" si="0"/>
        <v>147</v>
      </c>
      <c r="B153" s="248" t="s">
        <v>195</v>
      </c>
      <c r="C153" s="216"/>
      <c r="D153" s="204"/>
      <c r="E153" s="26" t="s">
        <v>95</v>
      </c>
      <c r="F153" s="212">
        <v>1</v>
      </c>
      <c r="G153" s="212"/>
      <c r="H153" s="193"/>
      <c r="I153" s="191">
        <v>0</v>
      </c>
      <c r="J153" s="191">
        <v>0</v>
      </c>
      <c r="K153" s="191">
        <f t="shared" si="12"/>
        <v>0</v>
      </c>
      <c r="L153" s="192"/>
      <c r="M153" s="189"/>
      <c r="N153" s="189"/>
      <c r="O153" s="189"/>
      <c r="P153" s="189"/>
      <c r="Q153" s="190"/>
    </row>
    <row r="154" spans="1:17" ht="20.149999999999999" customHeight="1">
      <c r="A154" s="189">
        <f t="shared" si="0"/>
        <v>148</v>
      </c>
      <c r="B154" s="248" t="s">
        <v>194</v>
      </c>
      <c r="C154" s="214"/>
      <c r="D154" s="283" t="s">
        <v>231</v>
      </c>
      <c r="E154" s="292"/>
      <c r="F154" s="207" t="s">
        <v>215</v>
      </c>
      <c r="G154" s="207"/>
      <c r="H154" s="207" t="s">
        <v>215</v>
      </c>
      <c r="I154" s="208" t="s">
        <v>215</v>
      </c>
      <c r="J154" s="208" t="s">
        <v>215</v>
      </c>
      <c r="K154" s="208" t="s">
        <v>215</v>
      </c>
      <c r="L154" s="209" t="s">
        <v>215</v>
      </c>
      <c r="M154" s="210"/>
      <c r="N154" s="210"/>
      <c r="O154" s="210"/>
      <c r="P154" s="210"/>
      <c r="Q154" s="211"/>
    </row>
    <row r="155" spans="1:17" ht="20.149999999999999" customHeight="1">
      <c r="A155" s="189">
        <f t="shared" si="0"/>
        <v>149</v>
      </c>
      <c r="B155" s="248" t="s">
        <v>195</v>
      </c>
      <c r="C155" s="216"/>
      <c r="D155" s="204"/>
      <c r="E155" s="26" t="s">
        <v>95</v>
      </c>
      <c r="F155" s="212">
        <v>2</v>
      </c>
      <c r="G155" s="212"/>
      <c r="H155" s="193"/>
      <c r="I155" s="191">
        <v>0</v>
      </c>
      <c r="J155" s="191">
        <v>0</v>
      </c>
      <c r="K155" s="191">
        <f t="shared" si="12"/>
        <v>0</v>
      </c>
      <c r="L155" s="192"/>
      <c r="M155" s="189"/>
      <c r="N155" s="189"/>
      <c r="O155" s="189"/>
      <c r="P155" s="189"/>
      <c r="Q155" s="190"/>
    </row>
    <row r="156" spans="1:17" ht="20.149999999999999" customHeight="1">
      <c r="A156" s="189">
        <f t="shared" si="0"/>
        <v>150</v>
      </c>
      <c r="B156" s="248" t="s">
        <v>196</v>
      </c>
      <c r="C156" s="216"/>
      <c r="D156" s="204"/>
      <c r="E156" s="26" t="s">
        <v>96</v>
      </c>
      <c r="F156" s="212">
        <v>2</v>
      </c>
      <c r="G156" s="212"/>
      <c r="H156" s="193"/>
      <c r="I156" s="191">
        <v>0</v>
      </c>
      <c r="J156" s="191">
        <v>0</v>
      </c>
      <c r="K156" s="191">
        <f t="shared" si="12"/>
        <v>0</v>
      </c>
      <c r="L156" s="192"/>
      <c r="M156" s="189"/>
      <c r="N156" s="189"/>
      <c r="O156" s="189"/>
      <c r="P156" s="189"/>
      <c r="Q156" s="190"/>
    </row>
    <row r="157" spans="1:17" ht="20.149999999999999" customHeight="1">
      <c r="A157" s="189">
        <f t="shared" si="0"/>
        <v>151</v>
      </c>
      <c r="B157" s="248" t="s">
        <v>194</v>
      </c>
      <c r="C157" s="214"/>
      <c r="D157" s="283" t="s">
        <v>232</v>
      </c>
      <c r="E157" s="292"/>
      <c r="F157" s="207" t="s">
        <v>215</v>
      </c>
      <c r="G157" s="207"/>
      <c r="H157" s="207" t="s">
        <v>215</v>
      </c>
      <c r="I157" s="208" t="s">
        <v>215</v>
      </c>
      <c r="J157" s="208" t="s">
        <v>215</v>
      </c>
      <c r="K157" s="208" t="s">
        <v>215</v>
      </c>
      <c r="L157" s="209" t="s">
        <v>215</v>
      </c>
      <c r="M157" s="210"/>
      <c r="N157" s="210"/>
      <c r="O157" s="210"/>
      <c r="P157" s="210"/>
      <c r="Q157" s="211"/>
    </row>
    <row r="158" spans="1:17" ht="20.149999999999999" customHeight="1">
      <c r="A158" s="189">
        <f t="shared" si="0"/>
        <v>152</v>
      </c>
      <c r="B158" s="248" t="s">
        <v>195</v>
      </c>
      <c r="C158" s="216"/>
      <c r="D158" s="204"/>
      <c r="E158" s="26" t="s">
        <v>95</v>
      </c>
      <c r="F158" s="212">
        <v>2</v>
      </c>
      <c r="G158" s="212"/>
      <c r="H158" s="193"/>
      <c r="I158" s="191">
        <v>0</v>
      </c>
      <c r="J158" s="191">
        <v>0</v>
      </c>
      <c r="K158" s="191">
        <f t="shared" si="12"/>
        <v>0</v>
      </c>
      <c r="L158" s="192"/>
      <c r="M158" s="189"/>
      <c r="N158" s="189"/>
      <c r="O158" s="189"/>
      <c r="P158" s="189"/>
      <c r="Q158" s="190"/>
    </row>
    <row r="159" spans="1:17" ht="20.149999999999999" customHeight="1">
      <c r="A159" s="189">
        <f t="shared" si="0"/>
        <v>153</v>
      </c>
      <c r="B159" s="248" t="s">
        <v>196</v>
      </c>
      <c r="C159" s="216"/>
      <c r="D159" s="204"/>
      <c r="E159" s="26" t="s">
        <v>96</v>
      </c>
      <c r="F159" s="212">
        <v>2</v>
      </c>
      <c r="G159" s="212"/>
      <c r="H159" s="193"/>
      <c r="I159" s="191">
        <v>0</v>
      </c>
      <c r="J159" s="191">
        <v>0</v>
      </c>
      <c r="K159" s="191">
        <f t="shared" si="12"/>
        <v>0</v>
      </c>
      <c r="L159" s="192"/>
      <c r="M159" s="189"/>
      <c r="N159" s="189"/>
      <c r="O159" s="189"/>
      <c r="P159" s="189"/>
      <c r="Q159" s="190"/>
    </row>
    <row r="160" spans="1:17" ht="20.149999999999999" customHeight="1">
      <c r="A160" s="189">
        <f t="shared" si="0"/>
        <v>154</v>
      </c>
      <c r="B160" s="248" t="s">
        <v>194</v>
      </c>
      <c r="C160" s="214"/>
      <c r="D160" s="283" t="s">
        <v>233</v>
      </c>
      <c r="E160" s="292"/>
      <c r="F160" s="207" t="s">
        <v>215</v>
      </c>
      <c r="G160" s="207"/>
      <c r="H160" s="207" t="s">
        <v>215</v>
      </c>
      <c r="I160" s="208" t="s">
        <v>215</v>
      </c>
      <c r="J160" s="208" t="s">
        <v>215</v>
      </c>
      <c r="K160" s="208" t="s">
        <v>215</v>
      </c>
      <c r="L160" s="209" t="s">
        <v>215</v>
      </c>
      <c r="M160" s="210"/>
      <c r="N160" s="210"/>
      <c r="O160" s="210"/>
      <c r="P160" s="210"/>
      <c r="Q160" s="211"/>
    </row>
    <row r="161" spans="1:17" ht="20.149999999999999" customHeight="1">
      <c r="A161" s="189">
        <f t="shared" si="0"/>
        <v>155</v>
      </c>
      <c r="B161" s="248" t="s">
        <v>195</v>
      </c>
      <c r="C161" s="216"/>
      <c r="D161" s="204"/>
      <c r="E161" s="26" t="s">
        <v>95</v>
      </c>
      <c r="F161" s="212">
        <v>2</v>
      </c>
      <c r="G161" s="212"/>
      <c r="H161" s="193"/>
      <c r="I161" s="191">
        <v>0</v>
      </c>
      <c r="J161" s="191">
        <v>0</v>
      </c>
      <c r="K161" s="191">
        <f t="shared" si="12"/>
        <v>0</v>
      </c>
      <c r="L161" s="192"/>
      <c r="M161" s="189"/>
      <c r="N161" s="189"/>
      <c r="O161" s="189"/>
      <c r="P161" s="189"/>
      <c r="Q161" s="190"/>
    </row>
    <row r="162" spans="1:17" ht="20.149999999999999" customHeight="1">
      <c r="A162" s="189">
        <f t="shared" si="0"/>
        <v>156</v>
      </c>
      <c r="B162" s="248" t="s">
        <v>196</v>
      </c>
      <c r="C162" s="216"/>
      <c r="D162" s="204"/>
      <c r="E162" s="26" t="s">
        <v>96</v>
      </c>
      <c r="F162" s="212">
        <v>2</v>
      </c>
      <c r="G162" s="212"/>
      <c r="H162" s="193"/>
      <c r="I162" s="191">
        <v>0</v>
      </c>
      <c r="J162" s="191">
        <v>0</v>
      </c>
      <c r="K162" s="191">
        <f t="shared" si="12"/>
        <v>0</v>
      </c>
      <c r="L162" s="192"/>
      <c r="M162" s="189"/>
      <c r="N162" s="189"/>
      <c r="O162" s="189"/>
      <c r="P162" s="189"/>
      <c r="Q162" s="190"/>
    </row>
    <row r="163" spans="1:17" ht="20.149999999999999" customHeight="1">
      <c r="A163" s="189">
        <f t="shared" si="0"/>
        <v>157</v>
      </c>
      <c r="B163" s="248" t="s">
        <v>194</v>
      </c>
      <c r="C163" s="214"/>
      <c r="D163" s="283" t="s">
        <v>234</v>
      </c>
      <c r="E163" s="292"/>
      <c r="F163" s="207" t="s">
        <v>215</v>
      </c>
      <c r="G163" s="207"/>
      <c r="H163" s="207" t="s">
        <v>215</v>
      </c>
      <c r="I163" s="208" t="s">
        <v>215</v>
      </c>
      <c r="J163" s="208" t="s">
        <v>215</v>
      </c>
      <c r="K163" s="208" t="s">
        <v>215</v>
      </c>
      <c r="L163" s="209" t="s">
        <v>215</v>
      </c>
      <c r="M163" s="210"/>
      <c r="N163" s="210"/>
      <c r="O163" s="210"/>
      <c r="P163" s="210"/>
      <c r="Q163" s="211"/>
    </row>
    <row r="164" spans="1:17" ht="20.149999999999999" customHeight="1">
      <c r="A164" s="189">
        <f t="shared" si="0"/>
        <v>158</v>
      </c>
      <c r="B164" s="248" t="s">
        <v>195</v>
      </c>
      <c r="C164" s="216"/>
      <c r="D164" s="204"/>
      <c r="E164" s="26" t="s">
        <v>95</v>
      </c>
      <c r="F164" s="212">
        <v>2</v>
      </c>
      <c r="G164" s="212"/>
      <c r="H164" s="193"/>
      <c r="I164" s="191">
        <v>0</v>
      </c>
      <c r="J164" s="191">
        <v>0</v>
      </c>
      <c r="K164" s="191">
        <f t="shared" si="12"/>
        <v>0</v>
      </c>
      <c r="L164" s="192"/>
      <c r="M164" s="189"/>
      <c r="N164" s="189"/>
      <c r="O164" s="189"/>
      <c r="P164" s="189"/>
      <c r="Q164" s="190"/>
    </row>
    <row r="165" spans="1:17" ht="20.149999999999999" customHeight="1">
      <c r="A165" s="189">
        <f t="shared" si="0"/>
        <v>159</v>
      </c>
      <c r="B165" s="248" t="s">
        <v>196</v>
      </c>
      <c r="C165" s="216"/>
      <c r="D165" s="204"/>
      <c r="E165" s="26" t="s">
        <v>96</v>
      </c>
      <c r="F165" s="212">
        <v>2</v>
      </c>
      <c r="G165" s="212"/>
      <c r="H165" s="193"/>
      <c r="I165" s="191">
        <v>0</v>
      </c>
      <c r="J165" s="191">
        <v>0</v>
      </c>
      <c r="K165" s="191">
        <f t="shared" si="12"/>
        <v>0</v>
      </c>
      <c r="L165" s="192"/>
      <c r="M165" s="189"/>
      <c r="N165" s="189"/>
      <c r="O165" s="189"/>
      <c r="P165" s="189"/>
      <c r="Q165" s="190"/>
    </row>
    <row r="166" spans="1:17" ht="20.149999999999999" customHeight="1">
      <c r="A166" s="189">
        <f t="shared" si="0"/>
        <v>160</v>
      </c>
      <c r="B166" s="248" t="s">
        <v>194</v>
      </c>
      <c r="C166" s="214"/>
      <c r="D166" s="283" t="s">
        <v>235</v>
      </c>
      <c r="E166" s="292"/>
      <c r="F166" s="207" t="s">
        <v>215</v>
      </c>
      <c r="G166" s="207"/>
      <c r="H166" s="207" t="s">
        <v>215</v>
      </c>
      <c r="I166" s="208" t="s">
        <v>215</v>
      </c>
      <c r="J166" s="208" t="s">
        <v>215</v>
      </c>
      <c r="K166" s="208" t="s">
        <v>215</v>
      </c>
      <c r="L166" s="209" t="s">
        <v>215</v>
      </c>
      <c r="M166" s="210"/>
      <c r="N166" s="210"/>
      <c r="O166" s="210"/>
      <c r="P166" s="210"/>
      <c r="Q166" s="211"/>
    </row>
    <row r="167" spans="1:17" ht="20.149999999999999" customHeight="1">
      <c r="A167" s="189">
        <f t="shared" si="0"/>
        <v>161</v>
      </c>
      <c r="B167" s="248" t="s">
        <v>195</v>
      </c>
      <c r="C167" s="216"/>
      <c r="D167" s="204"/>
      <c r="E167" s="26" t="s">
        <v>95</v>
      </c>
      <c r="F167" s="212">
        <v>2</v>
      </c>
      <c r="G167" s="212"/>
      <c r="H167" s="193"/>
      <c r="I167" s="191">
        <v>0</v>
      </c>
      <c r="J167" s="191">
        <v>0</v>
      </c>
      <c r="K167" s="191">
        <f t="shared" si="12"/>
        <v>0</v>
      </c>
      <c r="L167" s="192"/>
      <c r="M167" s="189"/>
      <c r="N167" s="189"/>
      <c r="O167" s="189"/>
      <c r="P167" s="189"/>
      <c r="Q167" s="190"/>
    </row>
    <row r="168" spans="1:17" ht="20.149999999999999" customHeight="1">
      <c r="A168" s="189">
        <f t="shared" si="0"/>
        <v>162</v>
      </c>
      <c r="B168" s="248" t="s">
        <v>196</v>
      </c>
      <c r="C168" s="216"/>
      <c r="D168" s="204"/>
      <c r="E168" s="26" t="s">
        <v>96</v>
      </c>
      <c r="F168" s="212">
        <v>2</v>
      </c>
      <c r="G168" s="212"/>
      <c r="H168" s="193"/>
      <c r="I168" s="191">
        <v>0</v>
      </c>
      <c r="J168" s="191">
        <v>0</v>
      </c>
      <c r="K168" s="191">
        <f t="shared" si="12"/>
        <v>0</v>
      </c>
      <c r="L168" s="192"/>
      <c r="M168" s="189"/>
      <c r="N168" s="189"/>
      <c r="O168" s="189"/>
      <c r="P168" s="189"/>
      <c r="Q168" s="190"/>
    </row>
    <row r="169" spans="1:17" ht="20.149999999999999" customHeight="1">
      <c r="A169" s="189">
        <f t="shared" si="0"/>
        <v>163</v>
      </c>
      <c r="B169" s="248" t="s">
        <v>194</v>
      </c>
      <c r="C169" s="214"/>
      <c r="D169" s="283" t="s">
        <v>236</v>
      </c>
      <c r="E169" s="292"/>
      <c r="F169" s="207" t="s">
        <v>215</v>
      </c>
      <c r="G169" s="207"/>
      <c r="H169" s="207" t="s">
        <v>215</v>
      </c>
      <c r="I169" s="208" t="s">
        <v>215</v>
      </c>
      <c r="J169" s="208" t="s">
        <v>215</v>
      </c>
      <c r="K169" s="208" t="s">
        <v>215</v>
      </c>
      <c r="L169" s="209" t="s">
        <v>215</v>
      </c>
      <c r="M169" s="210"/>
      <c r="N169" s="210"/>
      <c r="O169" s="210"/>
      <c r="P169" s="210"/>
      <c r="Q169" s="211"/>
    </row>
    <row r="170" spans="1:17" ht="20.149999999999999" customHeight="1">
      <c r="A170" s="189">
        <f t="shared" si="0"/>
        <v>164</v>
      </c>
      <c r="B170" s="248" t="s">
        <v>195</v>
      </c>
      <c r="C170" s="216"/>
      <c r="D170" s="204"/>
      <c r="E170" s="26" t="s">
        <v>95</v>
      </c>
      <c r="F170" s="212">
        <v>1</v>
      </c>
      <c r="G170" s="212"/>
      <c r="H170" s="193"/>
      <c r="I170" s="191">
        <v>0</v>
      </c>
      <c r="J170" s="191">
        <v>0</v>
      </c>
      <c r="K170" s="191">
        <f t="shared" si="12"/>
        <v>0</v>
      </c>
      <c r="L170" s="192"/>
      <c r="M170" s="189"/>
      <c r="N170" s="189"/>
      <c r="O170" s="189"/>
      <c r="P170" s="189"/>
      <c r="Q170" s="190"/>
    </row>
    <row r="171" spans="1:17" ht="20.149999999999999" customHeight="1">
      <c r="A171" s="189">
        <f t="shared" si="0"/>
        <v>165</v>
      </c>
      <c r="B171" s="248" t="s">
        <v>194</v>
      </c>
      <c r="C171" s="214"/>
      <c r="D171" s="283" t="s">
        <v>402</v>
      </c>
      <c r="E171" s="297"/>
      <c r="F171" s="207" t="s">
        <v>215</v>
      </c>
      <c r="G171" s="207"/>
      <c r="H171" s="207" t="s">
        <v>215</v>
      </c>
      <c r="I171" s="208" t="s">
        <v>215</v>
      </c>
      <c r="J171" s="208" t="s">
        <v>215</v>
      </c>
      <c r="K171" s="208" t="s">
        <v>215</v>
      </c>
      <c r="L171" s="209" t="s">
        <v>215</v>
      </c>
      <c r="M171" s="210"/>
      <c r="N171" s="210"/>
      <c r="O171" s="210"/>
      <c r="P171" s="210"/>
      <c r="Q171" s="211"/>
    </row>
    <row r="172" spans="1:17" ht="20.149999999999999" customHeight="1">
      <c r="A172" s="189">
        <f t="shared" si="0"/>
        <v>166</v>
      </c>
      <c r="B172" s="248" t="s">
        <v>195</v>
      </c>
      <c r="C172" s="216"/>
      <c r="D172" s="204"/>
      <c r="E172" s="26" t="s">
        <v>95</v>
      </c>
      <c r="F172" s="212">
        <v>1</v>
      </c>
      <c r="G172" s="212"/>
      <c r="H172" s="193"/>
      <c r="I172" s="191">
        <v>0</v>
      </c>
      <c r="J172" s="191">
        <v>0</v>
      </c>
      <c r="K172" s="191">
        <f t="shared" ref="K172" si="13">IFERROR(F172*J172,"")</f>
        <v>0</v>
      </c>
      <c r="L172" s="192"/>
      <c r="M172" s="189"/>
      <c r="N172" s="189"/>
      <c r="O172" s="189"/>
      <c r="P172" s="189"/>
      <c r="Q172" s="190"/>
    </row>
    <row r="173" spans="1:17" ht="20.149999999999999" customHeight="1">
      <c r="A173" s="189">
        <f t="shared" si="0"/>
        <v>167</v>
      </c>
      <c r="B173" s="248" t="s">
        <v>194</v>
      </c>
      <c r="C173" s="214"/>
      <c r="D173" s="283" t="s">
        <v>400</v>
      </c>
      <c r="E173" s="297"/>
      <c r="F173" s="207" t="s">
        <v>215</v>
      </c>
      <c r="G173" s="207"/>
      <c r="H173" s="207" t="s">
        <v>215</v>
      </c>
      <c r="I173" s="208" t="s">
        <v>215</v>
      </c>
      <c r="J173" s="208" t="s">
        <v>215</v>
      </c>
      <c r="K173" s="208" t="s">
        <v>215</v>
      </c>
      <c r="L173" s="209" t="s">
        <v>215</v>
      </c>
      <c r="M173" s="210"/>
      <c r="N173" s="210"/>
      <c r="O173" s="210"/>
      <c r="P173" s="210"/>
      <c r="Q173" s="211"/>
    </row>
    <row r="174" spans="1:17" ht="20.149999999999999" customHeight="1">
      <c r="A174" s="189">
        <f t="shared" si="0"/>
        <v>168</v>
      </c>
      <c r="B174" s="248" t="s">
        <v>195</v>
      </c>
      <c r="C174" s="216"/>
      <c r="D174" s="204"/>
      <c r="E174" s="26" t="s">
        <v>95</v>
      </c>
      <c r="F174" s="212">
        <v>1</v>
      </c>
      <c r="G174" s="212"/>
      <c r="H174" s="193"/>
      <c r="I174" s="191">
        <v>0</v>
      </c>
      <c r="J174" s="191">
        <v>0</v>
      </c>
      <c r="K174" s="191">
        <f t="shared" si="12"/>
        <v>0</v>
      </c>
      <c r="L174" s="192"/>
      <c r="M174" s="189"/>
      <c r="N174" s="189"/>
      <c r="O174" s="189"/>
      <c r="P174" s="189"/>
      <c r="Q174" s="190"/>
    </row>
    <row r="175" spans="1:17" ht="20.149999999999999" customHeight="1">
      <c r="A175" s="189">
        <f t="shared" si="0"/>
        <v>169</v>
      </c>
      <c r="B175" s="248" t="s">
        <v>194</v>
      </c>
      <c r="C175" s="214"/>
      <c r="D175" s="283" t="s">
        <v>401</v>
      </c>
      <c r="E175" s="292"/>
      <c r="F175" s="207" t="s">
        <v>215</v>
      </c>
      <c r="G175" s="207"/>
      <c r="H175" s="207" t="s">
        <v>215</v>
      </c>
      <c r="I175" s="208" t="s">
        <v>215</v>
      </c>
      <c r="J175" s="208" t="s">
        <v>215</v>
      </c>
      <c r="K175" s="208" t="s">
        <v>215</v>
      </c>
      <c r="L175" s="209" t="s">
        <v>215</v>
      </c>
      <c r="M175" s="210"/>
      <c r="N175" s="210"/>
      <c r="O175" s="210"/>
      <c r="P175" s="210"/>
      <c r="Q175" s="211"/>
    </row>
    <row r="176" spans="1:17" ht="20.149999999999999" customHeight="1">
      <c r="A176" s="189">
        <f t="shared" si="0"/>
        <v>170</v>
      </c>
      <c r="B176" s="248" t="s">
        <v>195</v>
      </c>
      <c r="C176" s="216"/>
      <c r="D176" s="204"/>
      <c r="E176" s="26" t="s">
        <v>95</v>
      </c>
      <c r="F176" s="212">
        <v>1</v>
      </c>
      <c r="G176" s="212"/>
      <c r="H176" s="193"/>
      <c r="I176" s="191">
        <v>0</v>
      </c>
      <c r="J176" s="191">
        <v>0</v>
      </c>
      <c r="K176" s="191">
        <f t="shared" si="12"/>
        <v>0</v>
      </c>
      <c r="L176" s="192"/>
      <c r="M176" s="189"/>
      <c r="N176" s="189"/>
      <c r="O176" s="189"/>
      <c r="P176" s="189"/>
      <c r="Q176" s="190"/>
    </row>
    <row r="177" spans="1:17" ht="20.149999999999999" customHeight="1">
      <c r="A177" s="189">
        <f t="shared" si="0"/>
        <v>171</v>
      </c>
      <c r="B177" s="248" t="s">
        <v>197</v>
      </c>
      <c r="C177" s="214"/>
      <c r="D177" s="283" t="s">
        <v>237</v>
      </c>
      <c r="E177" s="292"/>
      <c r="F177" s="207" t="s">
        <v>215</v>
      </c>
      <c r="G177" s="207"/>
      <c r="H177" s="207" t="s">
        <v>215</v>
      </c>
      <c r="I177" s="208" t="s">
        <v>215</v>
      </c>
      <c r="J177" s="208" t="s">
        <v>215</v>
      </c>
      <c r="K177" s="208" t="s">
        <v>215</v>
      </c>
      <c r="L177" s="209" t="s">
        <v>215</v>
      </c>
      <c r="M177" s="210"/>
      <c r="N177" s="210"/>
      <c r="O177" s="210"/>
      <c r="P177" s="210"/>
      <c r="Q177" s="211"/>
    </row>
    <row r="178" spans="1:17" ht="20.149999999999999" customHeight="1">
      <c r="A178" s="189">
        <f t="shared" si="0"/>
        <v>172</v>
      </c>
      <c r="B178" s="248" t="s">
        <v>198</v>
      </c>
      <c r="C178" s="214"/>
      <c r="D178" s="201"/>
      <c r="E178" s="21" t="s">
        <v>58</v>
      </c>
      <c r="F178" s="193">
        <v>1</v>
      </c>
      <c r="G178" s="193"/>
      <c r="H178" s="193"/>
      <c r="I178" s="191">
        <v>0</v>
      </c>
      <c r="J178" s="191">
        <v>0</v>
      </c>
      <c r="K178" s="191">
        <f t="shared" si="12"/>
        <v>0</v>
      </c>
      <c r="L178" s="192"/>
      <c r="M178" s="189"/>
      <c r="N178" s="189"/>
      <c r="O178" s="189"/>
      <c r="P178" s="189"/>
      <c r="Q178" s="190"/>
    </row>
    <row r="179" spans="1:17" ht="20.149999999999999" customHeight="1">
      <c r="A179" s="189">
        <f t="shared" si="0"/>
        <v>173</v>
      </c>
      <c r="B179" s="248" t="s">
        <v>199</v>
      </c>
      <c r="C179" s="214"/>
      <c r="D179" s="201"/>
      <c r="E179" s="21" t="s">
        <v>97</v>
      </c>
      <c r="F179" s="193">
        <v>1</v>
      </c>
      <c r="G179" s="193"/>
      <c r="H179" s="193"/>
      <c r="I179" s="191">
        <v>0</v>
      </c>
      <c r="J179" s="191">
        <v>0</v>
      </c>
      <c r="K179" s="191">
        <f t="shared" si="12"/>
        <v>0</v>
      </c>
      <c r="L179" s="192"/>
      <c r="M179" s="189"/>
      <c r="N179" s="189"/>
      <c r="O179" s="189"/>
      <c r="P179" s="189"/>
      <c r="Q179" s="190"/>
    </row>
    <row r="180" spans="1:17" ht="20.149999999999999" customHeight="1">
      <c r="A180" s="189">
        <f t="shared" si="0"/>
        <v>174</v>
      </c>
      <c r="B180" s="248" t="s">
        <v>197</v>
      </c>
      <c r="C180" s="214"/>
      <c r="D180" s="283" t="s">
        <v>238</v>
      </c>
      <c r="E180" s="292"/>
      <c r="F180" s="207" t="s">
        <v>215</v>
      </c>
      <c r="G180" s="207"/>
      <c r="H180" s="207" t="s">
        <v>215</v>
      </c>
      <c r="I180" s="208" t="s">
        <v>215</v>
      </c>
      <c r="J180" s="208" t="s">
        <v>215</v>
      </c>
      <c r="K180" s="208" t="s">
        <v>215</v>
      </c>
      <c r="L180" s="209" t="s">
        <v>215</v>
      </c>
      <c r="M180" s="210"/>
      <c r="N180" s="210"/>
      <c r="O180" s="210"/>
      <c r="P180" s="210"/>
      <c r="Q180" s="211"/>
    </row>
    <row r="181" spans="1:17" ht="20.149999999999999" customHeight="1">
      <c r="A181" s="189">
        <f t="shared" si="0"/>
        <v>175</v>
      </c>
      <c r="B181" s="248" t="s">
        <v>198</v>
      </c>
      <c r="C181" s="214"/>
      <c r="D181" s="201"/>
      <c r="E181" s="21" t="s">
        <v>58</v>
      </c>
      <c r="F181" s="193">
        <v>1</v>
      </c>
      <c r="G181" s="193"/>
      <c r="H181" s="193"/>
      <c r="I181" s="191">
        <v>0</v>
      </c>
      <c r="J181" s="191">
        <v>0</v>
      </c>
      <c r="K181" s="191">
        <f t="shared" si="12"/>
        <v>0</v>
      </c>
      <c r="L181" s="192"/>
      <c r="M181" s="189"/>
      <c r="N181" s="189"/>
      <c r="O181" s="189"/>
      <c r="P181" s="189"/>
      <c r="Q181" s="190"/>
    </row>
    <row r="182" spans="1:17" ht="20.149999999999999" customHeight="1">
      <c r="A182" s="189">
        <f t="shared" si="0"/>
        <v>176</v>
      </c>
      <c r="B182" s="248" t="s">
        <v>199</v>
      </c>
      <c r="C182" s="214"/>
      <c r="D182" s="201"/>
      <c r="E182" s="21" t="s">
        <v>97</v>
      </c>
      <c r="F182" s="193">
        <v>1</v>
      </c>
      <c r="G182" s="193"/>
      <c r="H182" s="193"/>
      <c r="I182" s="191">
        <v>0</v>
      </c>
      <c r="J182" s="191">
        <v>0</v>
      </c>
      <c r="K182" s="191">
        <f t="shared" si="12"/>
        <v>0</v>
      </c>
      <c r="L182" s="192"/>
      <c r="M182" s="189"/>
      <c r="N182" s="189"/>
      <c r="O182" s="189"/>
      <c r="P182" s="189"/>
      <c r="Q182" s="190"/>
    </row>
    <row r="183" spans="1:17" ht="20.149999999999999" customHeight="1">
      <c r="A183" s="189">
        <f t="shared" si="0"/>
        <v>177</v>
      </c>
      <c r="B183" s="248" t="s">
        <v>197</v>
      </c>
      <c r="C183" s="214"/>
      <c r="D183" s="283" t="s">
        <v>239</v>
      </c>
      <c r="E183" s="292"/>
      <c r="F183" s="207" t="s">
        <v>215</v>
      </c>
      <c r="G183" s="207"/>
      <c r="H183" s="207" t="s">
        <v>215</v>
      </c>
      <c r="I183" s="208" t="s">
        <v>215</v>
      </c>
      <c r="J183" s="208" t="s">
        <v>215</v>
      </c>
      <c r="K183" s="208" t="s">
        <v>215</v>
      </c>
      <c r="L183" s="209" t="s">
        <v>215</v>
      </c>
      <c r="M183" s="210"/>
      <c r="N183" s="210"/>
      <c r="O183" s="210"/>
      <c r="P183" s="210"/>
      <c r="Q183" s="211"/>
    </row>
    <row r="184" spans="1:17" ht="20.149999999999999" customHeight="1">
      <c r="A184" s="189">
        <f t="shared" si="0"/>
        <v>178</v>
      </c>
      <c r="B184" s="248" t="s">
        <v>198</v>
      </c>
      <c r="C184" s="214"/>
      <c r="D184" s="201"/>
      <c r="E184" s="21" t="s">
        <v>58</v>
      </c>
      <c r="F184" s="193">
        <v>1</v>
      </c>
      <c r="G184" s="193"/>
      <c r="H184" s="193"/>
      <c r="I184" s="191">
        <v>0</v>
      </c>
      <c r="J184" s="191">
        <v>0</v>
      </c>
      <c r="K184" s="191">
        <f t="shared" si="12"/>
        <v>0</v>
      </c>
      <c r="L184" s="192"/>
      <c r="M184" s="189"/>
      <c r="N184" s="189"/>
      <c r="O184" s="189"/>
      <c r="P184" s="189"/>
      <c r="Q184" s="190"/>
    </row>
    <row r="185" spans="1:17" ht="20.149999999999999" customHeight="1">
      <c r="A185" s="189">
        <f t="shared" si="0"/>
        <v>179</v>
      </c>
      <c r="B185" s="248" t="s">
        <v>199</v>
      </c>
      <c r="C185" s="214"/>
      <c r="D185" s="201"/>
      <c r="E185" s="21" t="s">
        <v>97</v>
      </c>
      <c r="F185" s="193">
        <v>1</v>
      </c>
      <c r="G185" s="193"/>
      <c r="H185" s="193"/>
      <c r="I185" s="191">
        <v>0</v>
      </c>
      <c r="J185" s="191">
        <v>0</v>
      </c>
      <c r="K185" s="191">
        <f t="shared" si="12"/>
        <v>0</v>
      </c>
      <c r="L185" s="192"/>
      <c r="M185" s="189"/>
      <c r="N185" s="189"/>
      <c r="O185" s="189"/>
      <c r="P185" s="189"/>
      <c r="Q185" s="190"/>
    </row>
    <row r="186" spans="1:17" ht="20.149999999999999" customHeight="1">
      <c r="A186" s="189">
        <f t="shared" si="0"/>
        <v>180</v>
      </c>
      <c r="B186" s="248" t="s">
        <v>197</v>
      </c>
      <c r="C186" s="214"/>
      <c r="D186" s="283" t="s">
        <v>240</v>
      </c>
      <c r="E186" s="292"/>
      <c r="F186" s="207" t="s">
        <v>215</v>
      </c>
      <c r="G186" s="207"/>
      <c r="H186" s="207" t="s">
        <v>215</v>
      </c>
      <c r="I186" s="208" t="s">
        <v>215</v>
      </c>
      <c r="J186" s="208" t="s">
        <v>215</v>
      </c>
      <c r="K186" s="208" t="s">
        <v>215</v>
      </c>
      <c r="L186" s="209" t="s">
        <v>215</v>
      </c>
      <c r="M186" s="210"/>
      <c r="N186" s="210"/>
      <c r="O186" s="210"/>
      <c r="P186" s="210"/>
      <c r="Q186" s="211"/>
    </row>
    <row r="187" spans="1:17" ht="20.149999999999999" customHeight="1">
      <c r="A187" s="189">
        <f t="shared" si="0"/>
        <v>181</v>
      </c>
      <c r="B187" s="248" t="s">
        <v>198</v>
      </c>
      <c r="C187" s="214"/>
      <c r="D187" s="201"/>
      <c r="E187" s="21" t="s">
        <v>58</v>
      </c>
      <c r="F187" s="193">
        <v>1</v>
      </c>
      <c r="G187" s="193"/>
      <c r="H187" s="193"/>
      <c r="I187" s="191">
        <v>0</v>
      </c>
      <c r="J187" s="191">
        <v>0</v>
      </c>
      <c r="K187" s="191">
        <f t="shared" si="12"/>
        <v>0</v>
      </c>
      <c r="L187" s="192"/>
      <c r="M187" s="189"/>
      <c r="N187" s="189"/>
      <c r="O187" s="189"/>
      <c r="P187" s="189"/>
      <c r="Q187" s="190"/>
    </row>
    <row r="188" spans="1:17" ht="20.149999999999999" customHeight="1">
      <c r="A188" s="189">
        <f t="shared" si="0"/>
        <v>182</v>
      </c>
      <c r="B188" s="248" t="s">
        <v>199</v>
      </c>
      <c r="C188" s="214"/>
      <c r="D188" s="201"/>
      <c r="E188" s="21" t="s">
        <v>97</v>
      </c>
      <c r="F188" s="193">
        <v>1</v>
      </c>
      <c r="G188" s="193"/>
      <c r="H188" s="193"/>
      <c r="I188" s="191">
        <v>0</v>
      </c>
      <c r="J188" s="191">
        <v>0</v>
      </c>
      <c r="K188" s="191">
        <f t="shared" si="12"/>
        <v>0</v>
      </c>
      <c r="L188" s="192"/>
      <c r="M188" s="189"/>
      <c r="N188" s="189"/>
      <c r="O188" s="189"/>
      <c r="P188" s="189"/>
      <c r="Q188" s="190"/>
    </row>
    <row r="189" spans="1:17" ht="20.149999999999999" customHeight="1">
      <c r="A189" s="189">
        <f t="shared" si="0"/>
        <v>183</v>
      </c>
      <c r="B189" s="248" t="s">
        <v>197</v>
      </c>
      <c r="C189" s="214"/>
      <c r="D189" s="283" t="s">
        <v>241</v>
      </c>
      <c r="E189" s="292"/>
      <c r="F189" s="207" t="s">
        <v>215</v>
      </c>
      <c r="G189" s="207"/>
      <c r="H189" s="207" t="s">
        <v>215</v>
      </c>
      <c r="I189" s="208" t="s">
        <v>215</v>
      </c>
      <c r="J189" s="208" t="s">
        <v>215</v>
      </c>
      <c r="K189" s="208" t="s">
        <v>215</v>
      </c>
      <c r="L189" s="209" t="s">
        <v>215</v>
      </c>
      <c r="M189" s="210"/>
      <c r="N189" s="210"/>
      <c r="O189" s="210"/>
      <c r="P189" s="210"/>
      <c r="Q189" s="211"/>
    </row>
    <row r="190" spans="1:17" ht="20.149999999999999" customHeight="1">
      <c r="A190" s="189">
        <f t="shared" si="0"/>
        <v>184</v>
      </c>
      <c r="B190" s="248" t="s">
        <v>198</v>
      </c>
      <c r="C190" s="214"/>
      <c r="D190" s="201"/>
      <c r="E190" s="21" t="s">
        <v>58</v>
      </c>
      <c r="F190" s="193">
        <v>1</v>
      </c>
      <c r="G190" s="193"/>
      <c r="H190" s="193"/>
      <c r="I190" s="191">
        <v>0</v>
      </c>
      <c r="J190" s="191">
        <v>0</v>
      </c>
      <c r="K190" s="191">
        <f t="shared" si="12"/>
        <v>0</v>
      </c>
      <c r="L190" s="192"/>
      <c r="M190" s="189"/>
      <c r="N190" s="189"/>
      <c r="O190" s="189"/>
      <c r="P190" s="189"/>
      <c r="Q190" s="190"/>
    </row>
    <row r="191" spans="1:17" ht="20.149999999999999" customHeight="1">
      <c r="A191" s="189">
        <f t="shared" si="0"/>
        <v>185</v>
      </c>
      <c r="B191" s="248" t="s">
        <v>199</v>
      </c>
      <c r="C191" s="214"/>
      <c r="D191" s="201"/>
      <c r="E191" s="21" t="s">
        <v>97</v>
      </c>
      <c r="F191" s="193">
        <v>1</v>
      </c>
      <c r="G191" s="193"/>
      <c r="H191" s="193"/>
      <c r="I191" s="191">
        <v>0</v>
      </c>
      <c r="J191" s="191">
        <v>0</v>
      </c>
      <c r="K191" s="191">
        <f t="shared" si="12"/>
        <v>0</v>
      </c>
      <c r="L191" s="192"/>
      <c r="M191" s="189"/>
      <c r="N191" s="189"/>
      <c r="O191" s="189"/>
      <c r="P191" s="189"/>
      <c r="Q191" s="190"/>
    </row>
    <row r="192" spans="1:17" ht="20.149999999999999" customHeight="1">
      <c r="A192" s="189">
        <f t="shared" si="0"/>
        <v>186</v>
      </c>
      <c r="B192" s="248" t="s">
        <v>197</v>
      </c>
      <c r="C192" s="214"/>
      <c r="D192" s="283" t="s">
        <v>242</v>
      </c>
      <c r="E192" s="292"/>
      <c r="F192" s="207" t="s">
        <v>215</v>
      </c>
      <c r="G192" s="207"/>
      <c r="H192" s="207" t="s">
        <v>215</v>
      </c>
      <c r="I192" s="208" t="s">
        <v>215</v>
      </c>
      <c r="J192" s="208" t="s">
        <v>215</v>
      </c>
      <c r="K192" s="208" t="s">
        <v>215</v>
      </c>
      <c r="L192" s="209" t="s">
        <v>215</v>
      </c>
      <c r="M192" s="210"/>
      <c r="N192" s="210"/>
      <c r="O192" s="210"/>
      <c r="P192" s="210"/>
      <c r="Q192" s="211"/>
    </row>
    <row r="193" spans="1:17" ht="20.149999999999999" customHeight="1">
      <c r="A193" s="189">
        <f t="shared" si="0"/>
        <v>187</v>
      </c>
      <c r="B193" s="248" t="s">
        <v>198</v>
      </c>
      <c r="C193" s="214"/>
      <c r="D193" s="201"/>
      <c r="E193" s="21" t="s">
        <v>58</v>
      </c>
      <c r="F193" s="193">
        <v>1</v>
      </c>
      <c r="G193" s="193"/>
      <c r="H193" s="193"/>
      <c r="I193" s="191">
        <v>0</v>
      </c>
      <c r="J193" s="191">
        <v>0</v>
      </c>
      <c r="K193" s="191">
        <f t="shared" si="12"/>
        <v>0</v>
      </c>
      <c r="L193" s="192"/>
      <c r="M193" s="189"/>
      <c r="N193" s="189"/>
      <c r="O193" s="189"/>
      <c r="P193" s="189"/>
      <c r="Q193" s="190"/>
    </row>
    <row r="194" spans="1:17" ht="20.149999999999999" customHeight="1">
      <c r="A194" s="189">
        <f t="shared" si="0"/>
        <v>188</v>
      </c>
      <c r="B194" s="248" t="s">
        <v>199</v>
      </c>
      <c r="C194" s="214"/>
      <c r="D194" s="201"/>
      <c r="E194" s="21" t="s">
        <v>97</v>
      </c>
      <c r="F194" s="193">
        <v>1</v>
      </c>
      <c r="G194" s="193"/>
      <c r="H194" s="193"/>
      <c r="I194" s="191">
        <v>0</v>
      </c>
      <c r="J194" s="191">
        <v>0</v>
      </c>
      <c r="K194" s="191">
        <f t="shared" si="12"/>
        <v>0</v>
      </c>
      <c r="L194" s="192"/>
      <c r="M194" s="189"/>
      <c r="N194" s="189"/>
      <c r="O194" s="189"/>
      <c r="P194" s="189"/>
      <c r="Q194" s="190"/>
    </row>
    <row r="195" spans="1:17" ht="20.149999999999999" customHeight="1">
      <c r="A195" s="189">
        <f t="shared" si="0"/>
        <v>189</v>
      </c>
      <c r="B195" s="248" t="s">
        <v>197</v>
      </c>
      <c r="C195" s="214"/>
      <c r="D195" s="283" t="s">
        <v>407</v>
      </c>
      <c r="E195" s="292"/>
      <c r="F195" s="207" t="s">
        <v>215</v>
      </c>
      <c r="G195" s="207"/>
      <c r="H195" s="207" t="s">
        <v>215</v>
      </c>
      <c r="I195" s="208" t="s">
        <v>215</v>
      </c>
      <c r="J195" s="208" t="s">
        <v>215</v>
      </c>
      <c r="K195" s="208" t="s">
        <v>215</v>
      </c>
      <c r="L195" s="209" t="s">
        <v>215</v>
      </c>
      <c r="M195" s="210"/>
      <c r="N195" s="210"/>
      <c r="O195" s="210"/>
      <c r="P195" s="210"/>
      <c r="Q195" s="211"/>
    </row>
    <row r="196" spans="1:17" ht="20.149999999999999" customHeight="1">
      <c r="A196" s="189">
        <f t="shared" si="0"/>
        <v>190</v>
      </c>
      <c r="B196" s="248" t="s">
        <v>198</v>
      </c>
      <c r="C196" s="214"/>
      <c r="D196" s="201"/>
      <c r="E196" s="21" t="s">
        <v>58</v>
      </c>
      <c r="F196" s="193">
        <v>1</v>
      </c>
      <c r="G196" s="193"/>
      <c r="H196" s="193"/>
      <c r="I196" s="191">
        <v>0</v>
      </c>
      <c r="J196" s="191">
        <v>0</v>
      </c>
      <c r="K196" s="191">
        <f t="shared" ref="K196" si="14">IFERROR(F196*J196,"")</f>
        <v>0</v>
      </c>
      <c r="L196" s="192"/>
      <c r="M196" s="189"/>
      <c r="N196" s="189"/>
      <c r="O196" s="189"/>
      <c r="P196" s="189"/>
      <c r="Q196" s="190"/>
    </row>
    <row r="197" spans="1:17" ht="20.149999999999999" customHeight="1">
      <c r="A197" s="189">
        <f t="shared" si="0"/>
        <v>191</v>
      </c>
      <c r="B197" s="248" t="s">
        <v>197</v>
      </c>
      <c r="C197" s="214"/>
      <c r="D197" s="283" t="s">
        <v>403</v>
      </c>
      <c r="E197" s="292"/>
      <c r="F197" s="207" t="s">
        <v>215</v>
      </c>
      <c r="G197" s="207"/>
      <c r="H197" s="207" t="s">
        <v>215</v>
      </c>
      <c r="I197" s="208" t="s">
        <v>215</v>
      </c>
      <c r="J197" s="208" t="s">
        <v>215</v>
      </c>
      <c r="K197" s="208" t="s">
        <v>215</v>
      </c>
      <c r="L197" s="209" t="s">
        <v>215</v>
      </c>
      <c r="M197" s="210"/>
      <c r="N197" s="210"/>
      <c r="O197" s="210"/>
      <c r="P197" s="210"/>
      <c r="Q197" s="211"/>
    </row>
    <row r="198" spans="1:17" ht="20.149999999999999" customHeight="1">
      <c r="A198" s="189">
        <f t="shared" si="0"/>
        <v>192</v>
      </c>
      <c r="B198" s="248" t="s">
        <v>198</v>
      </c>
      <c r="C198" s="214"/>
      <c r="D198" s="201"/>
      <c r="E198" s="21" t="s">
        <v>58</v>
      </c>
      <c r="F198" s="193">
        <v>1</v>
      </c>
      <c r="G198" s="193"/>
      <c r="H198" s="193"/>
      <c r="I198" s="191">
        <v>0</v>
      </c>
      <c r="J198" s="191">
        <v>0</v>
      </c>
      <c r="K198" s="191">
        <f t="shared" ref="K198:K199" si="15">IFERROR(F198*J198,"")</f>
        <v>0</v>
      </c>
      <c r="L198" s="192"/>
      <c r="M198" s="189"/>
      <c r="N198" s="189"/>
      <c r="O198" s="189"/>
      <c r="P198" s="189"/>
      <c r="Q198" s="190"/>
    </row>
    <row r="199" spans="1:17" ht="20.149999999999999" customHeight="1">
      <c r="A199" s="189">
        <f t="shared" si="0"/>
        <v>193</v>
      </c>
      <c r="B199" s="248" t="s">
        <v>199</v>
      </c>
      <c r="C199" s="214"/>
      <c r="D199" s="201"/>
      <c r="E199" s="21" t="s">
        <v>97</v>
      </c>
      <c r="F199" s="193">
        <v>1</v>
      </c>
      <c r="G199" s="193"/>
      <c r="H199" s="193"/>
      <c r="I199" s="191">
        <v>0</v>
      </c>
      <c r="J199" s="191">
        <v>0</v>
      </c>
      <c r="K199" s="191">
        <f t="shared" si="15"/>
        <v>0</v>
      </c>
      <c r="L199" s="192"/>
      <c r="M199" s="189"/>
      <c r="N199" s="189"/>
      <c r="O199" s="189"/>
      <c r="P199" s="189"/>
      <c r="Q199" s="190"/>
    </row>
    <row r="200" spans="1:17" ht="20.149999999999999" customHeight="1">
      <c r="A200" s="189">
        <f t="shared" si="0"/>
        <v>194</v>
      </c>
      <c r="B200" s="248" t="s">
        <v>197</v>
      </c>
      <c r="C200" s="214"/>
      <c r="D200" s="283" t="s">
        <v>404</v>
      </c>
      <c r="E200" s="292"/>
      <c r="F200" s="207" t="s">
        <v>215</v>
      </c>
      <c r="G200" s="207"/>
      <c r="H200" s="207" t="s">
        <v>215</v>
      </c>
      <c r="I200" s="208" t="s">
        <v>215</v>
      </c>
      <c r="J200" s="208" t="s">
        <v>215</v>
      </c>
      <c r="K200" s="208" t="s">
        <v>215</v>
      </c>
      <c r="L200" s="209" t="s">
        <v>215</v>
      </c>
      <c r="M200" s="210"/>
      <c r="N200" s="210"/>
      <c r="O200" s="210"/>
      <c r="P200" s="210"/>
      <c r="Q200" s="211"/>
    </row>
    <row r="201" spans="1:17" ht="20.149999999999999" customHeight="1">
      <c r="A201" s="189">
        <f t="shared" si="0"/>
        <v>195</v>
      </c>
      <c r="B201" s="248" t="s">
        <v>198</v>
      </c>
      <c r="C201" s="214"/>
      <c r="D201" s="201"/>
      <c r="E201" s="21" t="s">
        <v>58</v>
      </c>
      <c r="F201" s="193">
        <v>1</v>
      </c>
      <c r="G201" s="193"/>
      <c r="H201" s="193"/>
      <c r="I201" s="191">
        <v>0</v>
      </c>
      <c r="J201" s="191">
        <v>0</v>
      </c>
      <c r="K201" s="191">
        <f t="shared" ref="K201:K202" si="16">IFERROR(F201*J201,"")</f>
        <v>0</v>
      </c>
      <c r="L201" s="192"/>
      <c r="M201" s="189"/>
      <c r="N201" s="189"/>
      <c r="O201" s="189"/>
      <c r="P201" s="189"/>
      <c r="Q201" s="190"/>
    </row>
    <row r="202" spans="1:17" ht="20.149999999999999" customHeight="1">
      <c r="A202" s="189">
        <f t="shared" si="0"/>
        <v>196</v>
      </c>
      <c r="B202" s="248" t="s">
        <v>199</v>
      </c>
      <c r="C202" s="214"/>
      <c r="D202" s="201"/>
      <c r="E202" s="21" t="s">
        <v>97</v>
      </c>
      <c r="F202" s="193">
        <v>1</v>
      </c>
      <c r="G202" s="193"/>
      <c r="H202" s="193"/>
      <c r="I202" s="191">
        <v>0</v>
      </c>
      <c r="J202" s="191">
        <v>0</v>
      </c>
      <c r="K202" s="191">
        <f t="shared" si="16"/>
        <v>0</v>
      </c>
      <c r="L202" s="192"/>
      <c r="M202" s="189"/>
      <c r="N202" s="189"/>
      <c r="O202" s="189"/>
      <c r="P202" s="189"/>
      <c r="Q202" s="190"/>
    </row>
    <row r="203" spans="1:17" ht="20.149999999999999" customHeight="1">
      <c r="A203" s="189">
        <f t="shared" si="0"/>
        <v>197</v>
      </c>
      <c r="B203" s="248" t="s">
        <v>197</v>
      </c>
      <c r="C203" s="214"/>
      <c r="D203" s="283" t="s">
        <v>406</v>
      </c>
      <c r="E203" s="292"/>
      <c r="F203" s="207" t="s">
        <v>215</v>
      </c>
      <c r="G203" s="207"/>
      <c r="H203" s="207" t="s">
        <v>215</v>
      </c>
      <c r="I203" s="208" t="s">
        <v>215</v>
      </c>
      <c r="J203" s="208" t="s">
        <v>215</v>
      </c>
      <c r="K203" s="208" t="s">
        <v>215</v>
      </c>
      <c r="L203" s="209" t="s">
        <v>215</v>
      </c>
      <c r="M203" s="210"/>
      <c r="N203" s="210"/>
      <c r="O203" s="210"/>
      <c r="P203" s="210"/>
      <c r="Q203" s="211"/>
    </row>
    <row r="204" spans="1:17" ht="20.149999999999999" customHeight="1">
      <c r="A204" s="189">
        <f t="shared" si="0"/>
        <v>198</v>
      </c>
      <c r="B204" s="248" t="s">
        <v>198</v>
      </c>
      <c r="C204" s="214"/>
      <c r="D204" s="201"/>
      <c r="E204" s="21" t="s">
        <v>408</v>
      </c>
      <c r="F204" s="193">
        <v>1</v>
      </c>
      <c r="G204" s="193"/>
      <c r="H204" s="193"/>
      <c r="I204" s="191">
        <v>0</v>
      </c>
      <c r="J204" s="191">
        <v>0</v>
      </c>
      <c r="K204" s="191">
        <f t="shared" ref="K204" si="17">IFERROR(F204*J204,"")</f>
        <v>0</v>
      </c>
      <c r="L204" s="192"/>
      <c r="M204" s="189"/>
      <c r="N204" s="189"/>
      <c r="O204" s="189"/>
      <c r="P204" s="189"/>
      <c r="Q204" s="190"/>
    </row>
    <row r="205" spans="1:17" ht="20.149999999999999" customHeight="1">
      <c r="A205" s="189">
        <f t="shared" si="0"/>
        <v>199</v>
      </c>
      <c r="B205" s="248" t="s">
        <v>197</v>
      </c>
      <c r="C205" s="214"/>
      <c r="D205" s="283" t="s">
        <v>405</v>
      </c>
      <c r="E205" s="292"/>
      <c r="F205" s="207" t="s">
        <v>215</v>
      </c>
      <c r="G205" s="207"/>
      <c r="H205" s="207" t="s">
        <v>215</v>
      </c>
      <c r="I205" s="208" t="s">
        <v>215</v>
      </c>
      <c r="J205" s="208" t="s">
        <v>215</v>
      </c>
      <c r="K205" s="208" t="s">
        <v>215</v>
      </c>
      <c r="L205" s="209" t="s">
        <v>215</v>
      </c>
      <c r="M205" s="210"/>
      <c r="N205" s="210"/>
      <c r="O205" s="210"/>
      <c r="P205" s="210"/>
      <c r="Q205" s="211"/>
    </row>
    <row r="206" spans="1:17" ht="20.149999999999999" customHeight="1">
      <c r="A206" s="189">
        <f t="shared" si="0"/>
        <v>200</v>
      </c>
      <c r="B206" s="248" t="s">
        <v>198</v>
      </c>
      <c r="C206" s="214"/>
      <c r="D206" s="201"/>
      <c r="E206" s="21" t="s">
        <v>408</v>
      </c>
      <c r="F206" s="193">
        <v>1</v>
      </c>
      <c r="G206" s="193"/>
      <c r="H206" s="193"/>
      <c r="I206" s="191">
        <v>0</v>
      </c>
      <c r="J206" s="191">
        <v>0</v>
      </c>
      <c r="K206" s="191">
        <f t="shared" si="12"/>
        <v>0</v>
      </c>
      <c r="L206" s="192"/>
      <c r="M206" s="189"/>
      <c r="N206" s="189"/>
      <c r="O206" s="189"/>
      <c r="P206" s="189"/>
      <c r="Q206" s="190"/>
    </row>
    <row r="207" spans="1:17" ht="20.149999999999999" customHeight="1">
      <c r="A207" s="189">
        <f t="shared" si="0"/>
        <v>201</v>
      </c>
      <c r="B207" s="248" t="s">
        <v>200</v>
      </c>
      <c r="C207" s="214"/>
      <c r="D207" s="283" t="s">
        <v>243</v>
      </c>
      <c r="E207" s="292"/>
      <c r="F207" s="207" t="s">
        <v>215</v>
      </c>
      <c r="G207" s="207"/>
      <c r="H207" s="207" t="s">
        <v>215</v>
      </c>
      <c r="I207" s="208" t="s">
        <v>215</v>
      </c>
      <c r="J207" s="208" t="s">
        <v>215</v>
      </c>
      <c r="K207" s="208" t="s">
        <v>215</v>
      </c>
      <c r="L207" s="209" t="s">
        <v>215</v>
      </c>
      <c r="M207" s="210"/>
      <c r="N207" s="210"/>
      <c r="O207" s="210"/>
      <c r="P207" s="210"/>
      <c r="Q207" s="211"/>
    </row>
    <row r="208" spans="1:17" ht="20.149999999999999" customHeight="1">
      <c r="A208" s="189">
        <f t="shared" si="0"/>
        <v>202</v>
      </c>
      <c r="B208" s="248" t="s">
        <v>201</v>
      </c>
      <c r="C208" s="216"/>
      <c r="D208" s="202"/>
      <c r="E208" s="28" t="s">
        <v>98</v>
      </c>
      <c r="F208" s="193">
        <v>1</v>
      </c>
      <c r="G208" s="193"/>
      <c r="H208" s="193"/>
      <c r="I208" s="191">
        <v>0</v>
      </c>
      <c r="J208" s="191">
        <v>0</v>
      </c>
      <c r="K208" s="191">
        <f t="shared" si="12"/>
        <v>0</v>
      </c>
      <c r="L208" s="192"/>
      <c r="M208" s="189"/>
      <c r="N208" s="189"/>
      <c r="O208" s="189"/>
      <c r="P208" s="189"/>
      <c r="Q208" s="190"/>
    </row>
    <row r="209" spans="1:17" ht="20.149999999999999" customHeight="1">
      <c r="A209" s="189">
        <f t="shared" si="0"/>
        <v>203</v>
      </c>
      <c r="B209" s="248" t="s">
        <v>202</v>
      </c>
      <c r="C209" s="214"/>
      <c r="D209" s="201"/>
      <c r="E209" s="21" t="s">
        <v>99</v>
      </c>
      <c r="F209" s="193">
        <v>1</v>
      </c>
      <c r="G209" s="193"/>
      <c r="H209" s="193"/>
      <c r="I209" s="191">
        <v>0</v>
      </c>
      <c r="J209" s="191">
        <v>0</v>
      </c>
      <c r="K209" s="191">
        <f t="shared" si="12"/>
        <v>0</v>
      </c>
      <c r="L209" s="192"/>
      <c r="M209" s="189"/>
      <c r="N209" s="189"/>
      <c r="O209" s="189"/>
      <c r="P209" s="189"/>
      <c r="Q209" s="190"/>
    </row>
    <row r="210" spans="1:17" ht="20.149999999999999" customHeight="1">
      <c r="A210" s="189">
        <f t="shared" si="0"/>
        <v>204</v>
      </c>
      <c r="B210" s="248" t="s">
        <v>203</v>
      </c>
      <c r="C210" s="214"/>
      <c r="D210" s="203"/>
      <c r="E210" s="23" t="s">
        <v>396</v>
      </c>
      <c r="F210" s="193">
        <v>1</v>
      </c>
      <c r="G210" s="193"/>
      <c r="H210" s="193"/>
      <c r="I210" s="191">
        <v>0</v>
      </c>
      <c r="J210" s="191">
        <v>0</v>
      </c>
      <c r="K210" s="191">
        <f t="shared" si="12"/>
        <v>0</v>
      </c>
      <c r="L210" s="192"/>
      <c r="M210" s="189"/>
      <c r="N210" s="189"/>
      <c r="O210" s="189"/>
      <c r="P210" s="189"/>
      <c r="Q210" s="190"/>
    </row>
    <row r="211" spans="1:17" ht="20.149999999999999" customHeight="1">
      <c r="A211" s="189">
        <f t="shared" si="0"/>
        <v>205</v>
      </c>
      <c r="B211" s="248" t="s">
        <v>200</v>
      </c>
      <c r="C211" s="214"/>
      <c r="D211" s="283" t="s">
        <v>244</v>
      </c>
      <c r="E211" s="292"/>
      <c r="F211" s="207" t="s">
        <v>215</v>
      </c>
      <c r="G211" s="207"/>
      <c r="H211" s="207" t="s">
        <v>215</v>
      </c>
      <c r="I211" s="208" t="s">
        <v>215</v>
      </c>
      <c r="J211" s="208" t="s">
        <v>215</v>
      </c>
      <c r="K211" s="208" t="s">
        <v>215</v>
      </c>
      <c r="L211" s="209" t="s">
        <v>215</v>
      </c>
      <c r="M211" s="210"/>
      <c r="N211" s="210"/>
      <c r="O211" s="210"/>
      <c r="P211" s="210"/>
      <c r="Q211" s="211"/>
    </row>
    <row r="212" spans="1:17" ht="20.149999999999999" customHeight="1">
      <c r="A212" s="189">
        <f t="shared" si="0"/>
        <v>206</v>
      </c>
      <c r="B212" s="248" t="s">
        <v>201</v>
      </c>
      <c r="C212" s="216"/>
      <c r="D212" s="202"/>
      <c r="E212" s="28" t="s">
        <v>98</v>
      </c>
      <c r="F212" s="193">
        <v>2</v>
      </c>
      <c r="G212" s="193"/>
      <c r="H212" s="193"/>
      <c r="I212" s="191">
        <v>0</v>
      </c>
      <c r="J212" s="191">
        <v>0</v>
      </c>
      <c r="K212" s="191">
        <f t="shared" si="12"/>
        <v>0</v>
      </c>
      <c r="L212" s="192"/>
      <c r="M212" s="189"/>
      <c r="N212" s="189"/>
      <c r="O212" s="189"/>
      <c r="P212" s="189"/>
      <c r="Q212" s="190"/>
    </row>
    <row r="213" spans="1:17" ht="20.149999999999999" customHeight="1">
      <c r="A213" s="189">
        <f t="shared" si="0"/>
        <v>207</v>
      </c>
      <c r="B213" s="248" t="s">
        <v>200</v>
      </c>
      <c r="C213" s="214"/>
      <c r="D213" s="283" t="s">
        <v>245</v>
      </c>
      <c r="E213" s="292"/>
      <c r="F213" s="207" t="s">
        <v>215</v>
      </c>
      <c r="G213" s="207"/>
      <c r="H213" s="207" t="s">
        <v>215</v>
      </c>
      <c r="I213" s="208" t="s">
        <v>215</v>
      </c>
      <c r="J213" s="208" t="s">
        <v>215</v>
      </c>
      <c r="K213" s="208" t="s">
        <v>215</v>
      </c>
      <c r="L213" s="209" t="s">
        <v>215</v>
      </c>
      <c r="M213" s="210"/>
      <c r="N213" s="210"/>
      <c r="O213" s="210"/>
      <c r="P213" s="210"/>
      <c r="Q213" s="211"/>
    </row>
    <row r="214" spans="1:17" ht="20.149999999999999" customHeight="1">
      <c r="A214" s="189">
        <f t="shared" si="0"/>
        <v>208</v>
      </c>
      <c r="B214" s="248" t="s">
        <v>201</v>
      </c>
      <c r="C214" s="216"/>
      <c r="D214" s="202"/>
      <c r="E214" s="28" t="s">
        <v>98</v>
      </c>
      <c r="F214" s="193">
        <v>2</v>
      </c>
      <c r="G214" s="193"/>
      <c r="H214" s="193"/>
      <c r="I214" s="191">
        <v>0</v>
      </c>
      <c r="J214" s="191">
        <v>0</v>
      </c>
      <c r="K214" s="191">
        <f t="shared" si="12"/>
        <v>0</v>
      </c>
      <c r="L214" s="192"/>
      <c r="M214" s="189"/>
      <c r="N214" s="189"/>
      <c r="O214" s="189"/>
      <c r="P214" s="189"/>
      <c r="Q214" s="190"/>
    </row>
    <row r="215" spans="1:17" ht="20.149999999999999" customHeight="1">
      <c r="A215" s="189">
        <f t="shared" si="0"/>
        <v>209</v>
      </c>
      <c r="B215" s="248" t="s">
        <v>200</v>
      </c>
      <c r="C215" s="214"/>
      <c r="D215" s="283" t="s">
        <v>246</v>
      </c>
      <c r="E215" s="292"/>
      <c r="F215" s="207" t="s">
        <v>215</v>
      </c>
      <c r="G215" s="207"/>
      <c r="H215" s="207" t="s">
        <v>215</v>
      </c>
      <c r="I215" s="208" t="s">
        <v>215</v>
      </c>
      <c r="J215" s="208" t="s">
        <v>215</v>
      </c>
      <c r="K215" s="208" t="s">
        <v>215</v>
      </c>
      <c r="L215" s="209" t="s">
        <v>215</v>
      </c>
      <c r="M215" s="210"/>
      <c r="N215" s="210"/>
      <c r="O215" s="210"/>
      <c r="P215" s="210"/>
      <c r="Q215" s="211"/>
    </row>
    <row r="216" spans="1:17" ht="20.149999999999999" customHeight="1">
      <c r="A216" s="189">
        <f t="shared" si="0"/>
        <v>210</v>
      </c>
      <c r="B216" s="248" t="s">
        <v>201</v>
      </c>
      <c r="C216" s="216"/>
      <c r="D216" s="202"/>
      <c r="E216" s="28" t="s">
        <v>98</v>
      </c>
      <c r="F216" s="193">
        <v>2</v>
      </c>
      <c r="G216" s="193"/>
      <c r="H216" s="193"/>
      <c r="I216" s="191">
        <v>0</v>
      </c>
      <c r="J216" s="191">
        <v>0</v>
      </c>
      <c r="K216" s="191">
        <f t="shared" si="12"/>
        <v>0</v>
      </c>
      <c r="L216" s="192"/>
      <c r="M216" s="189"/>
      <c r="N216" s="189"/>
      <c r="O216" s="189"/>
      <c r="P216" s="189"/>
      <c r="Q216" s="190"/>
    </row>
    <row r="217" spans="1:17" ht="20.149999999999999" customHeight="1">
      <c r="A217" s="189">
        <f t="shared" si="0"/>
        <v>211</v>
      </c>
      <c r="B217" s="248" t="s">
        <v>200</v>
      </c>
      <c r="C217" s="214"/>
      <c r="D217" s="283" t="s">
        <v>247</v>
      </c>
      <c r="E217" s="292"/>
      <c r="F217" s="207" t="s">
        <v>215</v>
      </c>
      <c r="G217" s="207"/>
      <c r="H217" s="207" t="s">
        <v>215</v>
      </c>
      <c r="I217" s="208" t="s">
        <v>215</v>
      </c>
      <c r="J217" s="208" t="s">
        <v>215</v>
      </c>
      <c r="K217" s="208" t="s">
        <v>215</v>
      </c>
      <c r="L217" s="209" t="s">
        <v>215</v>
      </c>
      <c r="M217" s="210"/>
      <c r="N217" s="210"/>
      <c r="O217" s="210"/>
      <c r="P217" s="210"/>
      <c r="Q217" s="211"/>
    </row>
    <row r="218" spans="1:17" ht="20.149999999999999" customHeight="1">
      <c r="A218" s="189">
        <f t="shared" si="0"/>
        <v>212</v>
      </c>
      <c r="B218" s="248" t="s">
        <v>201</v>
      </c>
      <c r="C218" s="216"/>
      <c r="D218" s="202"/>
      <c r="E218" s="28" t="s">
        <v>98</v>
      </c>
      <c r="F218" s="193">
        <v>2</v>
      </c>
      <c r="G218" s="193"/>
      <c r="H218" s="193"/>
      <c r="I218" s="191">
        <v>0</v>
      </c>
      <c r="J218" s="191">
        <v>0</v>
      </c>
      <c r="K218" s="191">
        <f t="shared" si="12"/>
        <v>0</v>
      </c>
      <c r="L218" s="192"/>
      <c r="M218" s="189"/>
      <c r="N218" s="189"/>
      <c r="O218" s="189"/>
      <c r="P218" s="189"/>
      <c r="Q218" s="190"/>
    </row>
    <row r="219" spans="1:17" ht="20.149999999999999" customHeight="1">
      <c r="A219" s="189">
        <f t="shared" si="0"/>
        <v>213</v>
      </c>
      <c r="B219" s="248" t="s">
        <v>200</v>
      </c>
      <c r="C219" s="214"/>
      <c r="D219" s="283" t="s">
        <v>248</v>
      </c>
      <c r="E219" s="292"/>
      <c r="F219" s="207" t="s">
        <v>215</v>
      </c>
      <c r="G219" s="207"/>
      <c r="H219" s="207" t="s">
        <v>215</v>
      </c>
      <c r="I219" s="208" t="s">
        <v>215</v>
      </c>
      <c r="J219" s="208" t="s">
        <v>215</v>
      </c>
      <c r="K219" s="208" t="s">
        <v>215</v>
      </c>
      <c r="L219" s="209" t="s">
        <v>215</v>
      </c>
      <c r="M219" s="210"/>
      <c r="N219" s="210"/>
      <c r="O219" s="210"/>
      <c r="P219" s="210"/>
      <c r="Q219" s="211"/>
    </row>
    <row r="220" spans="1:17" ht="20.149999999999999" customHeight="1">
      <c r="A220" s="189">
        <f t="shared" si="0"/>
        <v>214</v>
      </c>
      <c r="B220" s="248" t="s">
        <v>201</v>
      </c>
      <c r="C220" s="216"/>
      <c r="D220" s="202"/>
      <c r="E220" s="28" t="s">
        <v>98</v>
      </c>
      <c r="F220" s="193">
        <v>2</v>
      </c>
      <c r="G220" s="193"/>
      <c r="H220" s="193"/>
      <c r="I220" s="191">
        <v>0</v>
      </c>
      <c r="J220" s="191">
        <v>0</v>
      </c>
      <c r="K220" s="191">
        <f t="shared" si="12"/>
        <v>0</v>
      </c>
      <c r="L220" s="192"/>
      <c r="M220" s="189"/>
      <c r="N220" s="189"/>
      <c r="O220" s="189"/>
      <c r="P220" s="189"/>
      <c r="Q220" s="190"/>
    </row>
    <row r="221" spans="1:17" ht="20.149999999999999" customHeight="1">
      <c r="A221" s="189">
        <f t="shared" si="0"/>
        <v>215</v>
      </c>
      <c r="B221" s="248" t="s">
        <v>200</v>
      </c>
      <c r="C221" s="214"/>
      <c r="D221" s="283" t="s">
        <v>249</v>
      </c>
      <c r="E221" s="292"/>
      <c r="F221" s="207" t="s">
        <v>215</v>
      </c>
      <c r="G221" s="207"/>
      <c r="H221" s="207" t="s">
        <v>215</v>
      </c>
      <c r="I221" s="208" t="s">
        <v>215</v>
      </c>
      <c r="J221" s="208" t="s">
        <v>215</v>
      </c>
      <c r="K221" s="208" t="s">
        <v>215</v>
      </c>
      <c r="L221" s="209" t="s">
        <v>215</v>
      </c>
      <c r="M221" s="210"/>
      <c r="N221" s="210"/>
      <c r="O221" s="210"/>
      <c r="P221" s="210"/>
      <c r="Q221" s="211"/>
    </row>
    <row r="222" spans="1:17" ht="20.149999999999999" customHeight="1">
      <c r="A222" s="189">
        <f t="shared" si="0"/>
        <v>216</v>
      </c>
      <c r="B222" s="248" t="s">
        <v>201</v>
      </c>
      <c r="C222" s="216"/>
      <c r="D222" s="202"/>
      <c r="E222" s="28" t="s">
        <v>98</v>
      </c>
      <c r="F222" s="193">
        <v>1</v>
      </c>
      <c r="G222" s="193"/>
      <c r="H222" s="193"/>
      <c r="I222" s="191">
        <v>0</v>
      </c>
      <c r="J222" s="191">
        <v>0</v>
      </c>
      <c r="K222" s="191">
        <f t="shared" si="12"/>
        <v>0</v>
      </c>
      <c r="L222" s="192"/>
      <c r="M222" s="189"/>
      <c r="N222" s="189"/>
      <c r="O222" s="189"/>
      <c r="P222" s="189"/>
      <c r="Q222" s="190"/>
    </row>
    <row r="223" spans="1:17" ht="20.149999999999999" customHeight="1">
      <c r="A223" s="189">
        <f t="shared" si="0"/>
        <v>217</v>
      </c>
      <c r="B223" s="248" t="s">
        <v>200</v>
      </c>
      <c r="C223" s="214"/>
      <c r="D223" s="283" t="s">
        <v>410</v>
      </c>
      <c r="E223" s="297"/>
      <c r="F223" s="207" t="s">
        <v>215</v>
      </c>
      <c r="G223" s="207"/>
      <c r="H223" s="207" t="s">
        <v>215</v>
      </c>
      <c r="I223" s="208" t="s">
        <v>215</v>
      </c>
      <c r="J223" s="208" t="s">
        <v>215</v>
      </c>
      <c r="K223" s="208" t="s">
        <v>215</v>
      </c>
      <c r="L223" s="209" t="s">
        <v>215</v>
      </c>
      <c r="M223" s="210"/>
      <c r="N223" s="210"/>
      <c r="O223" s="210"/>
      <c r="P223" s="210"/>
      <c r="Q223" s="211"/>
    </row>
    <row r="224" spans="1:17" ht="20.149999999999999" customHeight="1">
      <c r="A224" s="189">
        <f t="shared" si="0"/>
        <v>218</v>
      </c>
      <c r="B224" s="248" t="s">
        <v>201</v>
      </c>
      <c r="C224" s="216"/>
      <c r="D224" s="202"/>
      <c r="E224" s="28" t="s">
        <v>98</v>
      </c>
      <c r="F224" s="193">
        <v>1</v>
      </c>
      <c r="G224" s="193"/>
      <c r="H224" s="193"/>
      <c r="I224" s="191">
        <v>0</v>
      </c>
      <c r="J224" s="191">
        <v>0</v>
      </c>
      <c r="K224" s="191">
        <f t="shared" si="12"/>
        <v>0</v>
      </c>
      <c r="L224" s="192"/>
      <c r="M224" s="189"/>
      <c r="N224" s="189"/>
      <c r="O224" s="189"/>
      <c r="P224" s="189"/>
      <c r="Q224" s="190"/>
    </row>
    <row r="225" spans="1:17" ht="20.149999999999999" customHeight="1">
      <c r="A225" s="189">
        <f t="shared" si="0"/>
        <v>219</v>
      </c>
      <c r="B225" s="248" t="s">
        <v>200</v>
      </c>
      <c r="C225" s="214"/>
      <c r="D225" s="283" t="s">
        <v>411</v>
      </c>
      <c r="E225" s="292"/>
      <c r="F225" s="207" t="s">
        <v>215</v>
      </c>
      <c r="G225" s="207"/>
      <c r="H225" s="207" t="s">
        <v>215</v>
      </c>
      <c r="I225" s="208" t="s">
        <v>215</v>
      </c>
      <c r="J225" s="208" t="s">
        <v>215</v>
      </c>
      <c r="K225" s="208" t="s">
        <v>215</v>
      </c>
      <c r="L225" s="209" t="s">
        <v>215</v>
      </c>
      <c r="M225" s="210"/>
      <c r="N225" s="210"/>
      <c r="O225" s="210"/>
      <c r="P225" s="210"/>
      <c r="Q225" s="211"/>
    </row>
    <row r="226" spans="1:17" ht="20.149999999999999" customHeight="1">
      <c r="A226" s="189">
        <f t="shared" si="0"/>
        <v>220</v>
      </c>
      <c r="B226" s="248" t="s">
        <v>201</v>
      </c>
      <c r="C226" s="224"/>
      <c r="D226" s="236"/>
      <c r="E226" s="28" t="s">
        <v>98</v>
      </c>
      <c r="F226" s="193">
        <v>2</v>
      </c>
      <c r="G226" s="193"/>
      <c r="H226" s="193"/>
      <c r="I226" s="191">
        <v>0</v>
      </c>
      <c r="J226" s="191">
        <v>0</v>
      </c>
      <c r="K226" s="191">
        <f t="shared" si="12"/>
        <v>0</v>
      </c>
      <c r="L226" s="192"/>
      <c r="M226" s="189"/>
      <c r="N226" s="189"/>
      <c r="O226" s="189"/>
      <c r="P226" s="189"/>
      <c r="Q226" s="190"/>
    </row>
    <row r="227" spans="1:17" ht="20.149999999999999" customHeight="1">
      <c r="A227" s="189">
        <f t="shared" si="0"/>
        <v>221</v>
      </c>
      <c r="B227" s="248">
        <v>420</v>
      </c>
      <c r="C227" s="237" t="s">
        <v>300</v>
      </c>
      <c r="D227" s="235"/>
      <c r="E227" s="239"/>
      <c r="F227" s="240"/>
      <c r="G227" s="240"/>
      <c r="H227" s="240"/>
      <c r="I227" s="241"/>
      <c r="J227" s="241"/>
      <c r="K227" s="241"/>
      <c r="L227" s="242"/>
      <c r="M227" s="243"/>
      <c r="N227" s="243"/>
      <c r="O227" s="243"/>
      <c r="P227" s="243"/>
      <c r="Q227" s="244"/>
    </row>
    <row r="228" spans="1:17" ht="20.149999999999999" customHeight="1">
      <c r="A228" s="189">
        <f t="shared" ref="A228:A306" si="18">ROW()-6</f>
        <v>222</v>
      </c>
      <c r="B228" s="248" t="s">
        <v>303</v>
      </c>
      <c r="C228" s="223"/>
      <c r="D228" s="234" t="s">
        <v>344</v>
      </c>
      <c r="E228" s="232"/>
      <c r="F228" s="207" t="s">
        <v>215</v>
      </c>
      <c r="G228" s="207"/>
      <c r="H228" s="207" t="s">
        <v>215</v>
      </c>
      <c r="I228" s="208" t="s">
        <v>215</v>
      </c>
      <c r="J228" s="208" t="s">
        <v>215</v>
      </c>
      <c r="K228" s="208" t="s">
        <v>215</v>
      </c>
      <c r="L228" s="209" t="s">
        <v>215</v>
      </c>
      <c r="M228" s="210"/>
      <c r="N228" s="210"/>
      <c r="O228" s="210"/>
      <c r="P228" s="210"/>
      <c r="Q228" s="211"/>
    </row>
    <row r="229" spans="1:17" ht="20.149999999999999" customHeight="1">
      <c r="A229" s="189">
        <f t="shared" si="18"/>
        <v>223</v>
      </c>
      <c r="B229" s="248" t="s">
        <v>304</v>
      </c>
      <c r="C229" s="223"/>
      <c r="D229" s="221"/>
      <c r="E229" s="19" t="s">
        <v>100</v>
      </c>
      <c r="F229" s="195">
        <v>1</v>
      </c>
      <c r="G229" s="195"/>
      <c r="H229" s="195"/>
      <c r="I229" s="191">
        <v>0</v>
      </c>
      <c r="J229" s="191">
        <v>0</v>
      </c>
      <c r="K229" s="191">
        <f t="shared" ref="K229:K297" si="19">IFERROR(F229*J229,"")</f>
        <v>0</v>
      </c>
      <c r="L229" s="192"/>
      <c r="M229" s="189"/>
      <c r="N229" s="189"/>
      <c r="O229" s="189"/>
      <c r="P229" s="189"/>
      <c r="Q229" s="190"/>
    </row>
    <row r="230" spans="1:17" ht="20.149999999999999" customHeight="1">
      <c r="A230" s="189">
        <f t="shared" si="18"/>
        <v>224</v>
      </c>
      <c r="B230" s="248" t="s">
        <v>305</v>
      </c>
      <c r="C230" s="223"/>
      <c r="D230" s="221"/>
      <c r="E230" s="19" t="s">
        <v>101</v>
      </c>
      <c r="F230" s="195">
        <v>1</v>
      </c>
      <c r="G230" s="195"/>
      <c r="H230" s="195"/>
      <c r="I230" s="191">
        <v>0</v>
      </c>
      <c r="J230" s="191">
        <v>0</v>
      </c>
      <c r="K230" s="191">
        <f t="shared" si="19"/>
        <v>0</v>
      </c>
      <c r="L230" s="192"/>
      <c r="M230" s="189"/>
      <c r="N230" s="189"/>
      <c r="O230" s="189"/>
      <c r="P230" s="189"/>
      <c r="Q230" s="190"/>
    </row>
    <row r="231" spans="1:17" ht="20.149999999999999" customHeight="1">
      <c r="A231" s="189">
        <f t="shared" si="18"/>
        <v>225</v>
      </c>
      <c r="B231" s="248" t="s">
        <v>306</v>
      </c>
      <c r="C231" s="223"/>
      <c r="D231" s="221"/>
      <c r="E231" s="19" t="s">
        <v>102</v>
      </c>
      <c r="F231" s="195">
        <v>1</v>
      </c>
      <c r="G231" s="195"/>
      <c r="H231" s="195"/>
      <c r="I231" s="191">
        <v>0</v>
      </c>
      <c r="J231" s="191">
        <v>0</v>
      </c>
      <c r="K231" s="191">
        <f t="shared" si="19"/>
        <v>0</v>
      </c>
      <c r="L231" s="192"/>
      <c r="M231" s="189"/>
      <c r="N231" s="189"/>
      <c r="O231" s="189"/>
      <c r="P231" s="189"/>
      <c r="Q231" s="190"/>
    </row>
    <row r="232" spans="1:17" ht="20.149999999999999" customHeight="1">
      <c r="A232" s="189">
        <f t="shared" si="18"/>
        <v>226</v>
      </c>
      <c r="B232" s="248" t="s">
        <v>307</v>
      </c>
      <c r="C232" s="223"/>
      <c r="D232" s="221"/>
      <c r="E232" s="19" t="s">
        <v>103</v>
      </c>
      <c r="F232" s="195">
        <v>1</v>
      </c>
      <c r="G232" s="195"/>
      <c r="H232" s="195"/>
      <c r="I232" s="191">
        <v>0</v>
      </c>
      <c r="J232" s="191">
        <v>0</v>
      </c>
      <c r="K232" s="191">
        <f t="shared" si="19"/>
        <v>0</v>
      </c>
      <c r="L232" s="192"/>
      <c r="M232" s="189"/>
      <c r="N232" s="189"/>
      <c r="O232" s="189"/>
      <c r="P232" s="189"/>
      <c r="Q232" s="190"/>
    </row>
    <row r="233" spans="1:17" ht="20.149999999999999" customHeight="1">
      <c r="A233" s="189">
        <f t="shared" si="18"/>
        <v>227</v>
      </c>
      <c r="B233" s="248" t="s">
        <v>308</v>
      </c>
      <c r="C233" s="223"/>
      <c r="D233" s="221"/>
      <c r="E233" s="19" t="s">
        <v>297</v>
      </c>
      <c r="F233" s="195">
        <v>1</v>
      </c>
      <c r="G233" s="195"/>
      <c r="H233" s="195"/>
      <c r="I233" s="191">
        <v>0</v>
      </c>
      <c r="J233" s="191">
        <v>0</v>
      </c>
      <c r="K233" s="191">
        <f t="shared" si="19"/>
        <v>0</v>
      </c>
      <c r="L233" s="192"/>
      <c r="M233" s="189"/>
      <c r="N233" s="189"/>
      <c r="O233" s="189"/>
      <c r="P233" s="189"/>
      <c r="Q233" s="190"/>
    </row>
    <row r="234" spans="1:17" ht="20.149999999999999" customHeight="1">
      <c r="A234" s="189">
        <f t="shared" si="18"/>
        <v>228</v>
      </c>
      <c r="B234" s="248" t="s">
        <v>309</v>
      </c>
      <c r="C234" s="223"/>
      <c r="D234" s="221"/>
      <c r="E234" s="24" t="s">
        <v>298</v>
      </c>
      <c r="F234" s="195">
        <v>1</v>
      </c>
      <c r="G234" s="195"/>
      <c r="H234" s="195"/>
      <c r="I234" s="191">
        <v>0</v>
      </c>
      <c r="J234" s="191">
        <v>0</v>
      </c>
      <c r="K234" s="191">
        <f t="shared" si="19"/>
        <v>0</v>
      </c>
      <c r="L234" s="192"/>
      <c r="M234" s="189"/>
      <c r="N234" s="189"/>
      <c r="O234" s="189"/>
      <c r="P234" s="189"/>
      <c r="Q234" s="190"/>
    </row>
    <row r="235" spans="1:17" ht="20.149999999999999" customHeight="1">
      <c r="A235" s="189">
        <f t="shared" si="18"/>
        <v>229</v>
      </c>
      <c r="B235" s="248" t="s">
        <v>310</v>
      </c>
      <c r="C235" s="223"/>
      <c r="D235" s="221"/>
      <c r="E235" s="25" t="s">
        <v>104</v>
      </c>
      <c r="F235" s="195">
        <v>1</v>
      </c>
      <c r="G235" s="195"/>
      <c r="H235" s="195"/>
      <c r="I235" s="191">
        <v>0</v>
      </c>
      <c r="J235" s="191">
        <v>0</v>
      </c>
      <c r="K235" s="191">
        <f t="shared" si="19"/>
        <v>0</v>
      </c>
      <c r="L235" s="192"/>
      <c r="M235" s="189"/>
      <c r="N235" s="189"/>
      <c r="O235" s="189"/>
      <c r="P235" s="189"/>
      <c r="Q235" s="190"/>
    </row>
    <row r="236" spans="1:17" ht="20.149999999999999" customHeight="1">
      <c r="A236" s="189">
        <f t="shared" si="18"/>
        <v>230</v>
      </c>
      <c r="B236" s="248" t="s">
        <v>311</v>
      </c>
      <c r="C236" s="223"/>
      <c r="D236" s="221"/>
      <c r="E236" s="265" t="s">
        <v>93</v>
      </c>
      <c r="F236" s="195">
        <v>1</v>
      </c>
      <c r="G236" s="195"/>
      <c r="H236" s="195"/>
      <c r="I236" s="191">
        <v>0</v>
      </c>
      <c r="J236" s="191">
        <v>0</v>
      </c>
      <c r="K236" s="191">
        <f t="shared" si="19"/>
        <v>0</v>
      </c>
      <c r="L236" s="192"/>
      <c r="M236" s="189"/>
      <c r="N236" s="189"/>
      <c r="O236" s="189"/>
      <c r="P236" s="189"/>
      <c r="Q236" s="190"/>
    </row>
    <row r="237" spans="1:17" ht="20.149999999999999" customHeight="1">
      <c r="A237" s="189">
        <f t="shared" si="18"/>
        <v>231</v>
      </c>
      <c r="B237" s="248" t="s">
        <v>312</v>
      </c>
      <c r="C237" s="223"/>
      <c r="D237" s="221"/>
      <c r="E237" s="26" t="s">
        <v>105</v>
      </c>
      <c r="F237" s="195">
        <v>1</v>
      </c>
      <c r="G237" s="195"/>
      <c r="H237" s="195"/>
      <c r="I237" s="191">
        <v>0</v>
      </c>
      <c r="J237" s="191">
        <v>0</v>
      </c>
      <c r="K237" s="191">
        <f t="shared" si="19"/>
        <v>0</v>
      </c>
      <c r="L237" s="192"/>
      <c r="M237" s="189"/>
      <c r="N237" s="189"/>
      <c r="O237" s="189"/>
      <c r="P237" s="189"/>
      <c r="Q237" s="190"/>
    </row>
    <row r="238" spans="1:17" ht="20.149999999999999" customHeight="1">
      <c r="A238" s="189">
        <f t="shared" si="18"/>
        <v>232</v>
      </c>
      <c r="B238" s="248" t="s">
        <v>313</v>
      </c>
      <c r="C238" s="223"/>
      <c r="D238" s="221"/>
      <c r="E238" s="27" t="s">
        <v>106</v>
      </c>
      <c r="F238" s="195">
        <v>1</v>
      </c>
      <c r="G238" s="195"/>
      <c r="H238" s="195"/>
      <c r="I238" s="191">
        <v>0</v>
      </c>
      <c r="J238" s="191">
        <v>0</v>
      </c>
      <c r="K238" s="191">
        <f t="shared" si="19"/>
        <v>0</v>
      </c>
      <c r="L238" s="192"/>
      <c r="M238" s="189"/>
      <c r="N238" s="189"/>
      <c r="O238" s="189"/>
      <c r="P238" s="189"/>
      <c r="Q238" s="190"/>
    </row>
    <row r="239" spans="1:17" ht="20.149999999999999" customHeight="1">
      <c r="A239" s="189">
        <f t="shared" si="18"/>
        <v>233</v>
      </c>
      <c r="B239" s="248" t="s">
        <v>314</v>
      </c>
      <c r="C239" s="223"/>
      <c r="D239" s="221"/>
      <c r="E239" s="27" t="s">
        <v>107</v>
      </c>
      <c r="F239" s="195">
        <v>1</v>
      </c>
      <c r="G239" s="195"/>
      <c r="H239" s="195"/>
      <c r="I239" s="191">
        <v>0</v>
      </c>
      <c r="J239" s="191">
        <v>0</v>
      </c>
      <c r="K239" s="191">
        <f t="shared" si="19"/>
        <v>0</v>
      </c>
      <c r="L239" s="192"/>
      <c r="M239" s="189"/>
      <c r="N239" s="189"/>
      <c r="O239" s="189"/>
      <c r="P239" s="189"/>
      <c r="Q239" s="190"/>
    </row>
    <row r="240" spans="1:17" ht="20.149999999999999" customHeight="1">
      <c r="A240" s="189">
        <f t="shared" si="18"/>
        <v>234</v>
      </c>
      <c r="B240" s="248" t="s">
        <v>315</v>
      </c>
      <c r="C240" s="223"/>
      <c r="D240" s="221"/>
      <c r="E240" s="26" t="s">
        <v>108</v>
      </c>
      <c r="F240" s="195">
        <v>1</v>
      </c>
      <c r="G240" s="195"/>
      <c r="H240" s="195"/>
      <c r="I240" s="191">
        <v>0</v>
      </c>
      <c r="J240" s="191">
        <v>0</v>
      </c>
      <c r="K240" s="191">
        <f t="shared" si="19"/>
        <v>0</v>
      </c>
      <c r="L240" s="192"/>
      <c r="M240" s="189"/>
      <c r="N240" s="189"/>
      <c r="O240" s="189"/>
      <c r="P240" s="189"/>
      <c r="Q240" s="190"/>
    </row>
    <row r="241" spans="1:17" ht="20.149999999999999" customHeight="1">
      <c r="A241" s="189">
        <f t="shared" si="18"/>
        <v>235</v>
      </c>
      <c r="B241" s="248" t="s">
        <v>316</v>
      </c>
      <c r="C241" s="223"/>
      <c r="D241" s="221"/>
      <c r="E241" s="27" t="s">
        <v>109</v>
      </c>
      <c r="F241" s="195">
        <v>1</v>
      </c>
      <c r="G241" s="195"/>
      <c r="H241" s="195"/>
      <c r="I241" s="191">
        <v>0</v>
      </c>
      <c r="J241" s="191">
        <v>0</v>
      </c>
      <c r="K241" s="191">
        <f t="shared" si="19"/>
        <v>0</v>
      </c>
      <c r="L241" s="192"/>
      <c r="M241" s="189"/>
      <c r="N241" s="189"/>
      <c r="O241" s="189"/>
      <c r="P241" s="189"/>
      <c r="Q241" s="190"/>
    </row>
    <row r="242" spans="1:17" ht="20.149999999999999" customHeight="1">
      <c r="A242" s="189">
        <f t="shared" si="18"/>
        <v>236</v>
      </c>
      <c r="B242" s="248" t="s">
        <v>317</v>
      </c>
      <c r="C242" s="223"/>
      <c r="D242" s="221"/>
      <c r="E242" s="26" t="s">
        <v>72</v>
      </c>
      <c r="F242" s="196">
        <v>1</v>
      </c>
      <c r="G242" s="196"/>
      <c r="H242" s="196"/>
      <c r="I242" s="191">
        <v>0</v>
      </c>
      <c r="J242" s="191">
        <v>0</v>
      </c>
      <c r="K242" s="191">
        <f t="shared" si="19"/>
        <v>0</v>
      </c>
      <c r="L242" s="192"/>
      <c r="M242" s="189"/>
      <c r="N242" s="189"/>
      <c r="O242" s="189"/>
      <c r="P242" s="189"/>
      <c r="Q242" s="190"/>
    </row>
    <row r="243" spans="1:17" ht="20.149999999999999" customHeight="1">
      <c r="A243" s="189">
        <f t="shared" si="18"/>
        <v>237</v>
      </c>
      <c r="B243" s="248" t="s">
        <v>318</v>
      </c>
      <c r="C243" s="223"/>
      <c r="D243" s="221"/>
      <c r="E243" s="24" t="s">
        <v>110</v>
      </c>
      <c r="F243" s="196">
        <v>1</v>
      </c>
      <c r="G243" s="196"/>
      <c r="H243" s="196"/>
      <c r="I243" s="191">
        <v>0</v>
      </c>
      <c r="J243" s="191">
        <v>0</v>
      </c>
      <c r="K243" s="191">
        <f t="shared" si="19"/>
        <v>0</v>
      </c>
      <c r="L243" s="192"/>
      <c r="M243" s="189"/>
      <c r="N243" s="189"/>
      <c r="O243" s="189"/>
      <c r="P243" s="189"/>
      <c r="Q243" s="190"/>
    </row>
    <row r="244" spans="1:17" ht="20.149999999999999" customHeight="1">
      <c r="A244" s="189">
        <f t="shared" si="18"/>
        <v>238</v>
      </c>
      <c r="B244" s="248" t="s">
        <v>319</v>
      </c>
      <c r="C244" s="223"/>
      <c r="D244" s="221"/>
      <c r="E244" s="25" t="s">
        <v>111</v>
      </c>
      <c r="F244" s="196">
        <v>1</v>
      </c>
      <c r="G244" s="196"/>
      <c r="H244" s="196"/>
      <c r="I244" s="191">
        <v>0</v>
      </c>
      <c r="J244" s="191">
        <v>0</v>
      </c>
      <c r="K244" s="191">
        <f t="shared" si="19"/>
        <v>0</v>
      </c>
      <c r="L244" s="192"/>
      <c r="M244" s="189"/>
      <c r="N244" s="189"/>
      <c r="O244" s="189"/>
      <c r="P244" s="189"/>
      <c r="Q244" s="190"/>
    </row>
    <row r="245" spans="1:17" ht="20.149999999999999" customHeight="1">
      <c r="A245" s="189">
        <f t="shared" si="18"/>
        <v>239</v>
      </c>
      <c r="B245" s="248" t="s">
        <v>320</v>
      </c>
      <c r="C245" s="223"/>
      <c r="D245" s="222"/>
      <c r="E245" s="26" t="s">
        <v>112</v>
      </c>
      <c r="F245" s="196">
        <v>1</v>
      </c>
      <c r="G245" s="196"/>
      <c r="H245" s="196"/>
      <c r="I245" s="191">
        <v>0</v>
      </c>
      <c r="J245" s="191">
        <v>0</v>
      </c>
      <c r="K245" s="191">
        <f t="shared" ref="K245:K246" si="20">IFERROR(F245*J245,"")</f>
        <v>0</v>
      </c>
      <c r="L245" s="192"/>
      <c r="M245" s="189"/>
      <c r="N245" s="189"/>
      <c r="O245" s="189"/>
      <c r="P245" s="189"/>
      <c r="Q245" s="190"/>
    </row>
    <row r="246" spans="1:17" ht="20.149999999999999" customHeight="1">
      <c r="A246" s="189">
        <f t="shared" si="18"/>
        <v>240</v>
      </c>
      <c r="B246" s="248" t="s">
        <v>419</v>
      </c>
      <c r="C246" s="223"/>
      <c r="D246" s="222"/>
      <c r="E246" s="26" t="s">
        <v>420</v>
      </c>
      <c r="F246" s="196">
        <v>1</v>
      </c>
      <c r="G246" s="196"/>
      <c r="H246" s="196"/>
      <c r="I246" s="191">
        <v>0</v>
      </c>
      <c r="J246" s="191">
        <v>0</v>
      </c>
      <c r="K246" s="191">
        <f t="shared" si="20"/>
        <v>0</v>
      </c>
      <c r="L246" s="192"/>
      <c r="M246" s="189"/>
      <c r="N246" s="189"/>
      <c r="O246" s="189"/>
      <c r="P246" s="189"/>
      <c r="Q246" s="190"/>
    </row>
    <row r="247" spans="1:17" ht="20.149999999999999" customHeight="1">
      <c r="A247" s="189">
        <f t="shared" si="18"/>
        <v>241</v>
      </c>
      <c r="B247" s="248" t="s">
        <v>419</v>
      </c>
      <c r="C247" s="223"/>
      <c r="D247" s="222"/>
      <c r="E247" s="26" t="s">
        <v>421</v>
      </c>
      <c r="F247" s="196">
        <v>1</v>
      </c>
      <c r="G247" s="196"/>
      <c r="H247" s="196"/>
      <c r="I247" s="191">
        <v>0</v>
      </c>
      <c r="J247" s="191">
        <v>0</v>
      </c>
      <c r="K247" s="191">
        <f t="shared" si="19"/>
        <v>0</v>
      </c>
      <c r="L247" s="192"/>
      <c r="M247" s="189"/>
      <c r="N247" s="189"/>
      <c r="O247" s="189"/>
      <c r="P247" s="189"/>
      <c r="Q247" s="190"/>
    </row>
    <row r="248" spans="1:17" ht="20.149999999999999" customHeight="1">
      <c r="A248" s="189">
        <f t="shared" si="18"/>
        <v>242</v>
      </c>
      <c r="B248" s="248" t="s">
        <v>303</v>
      </c>
      <c r="C248" s="223"/>
      <c r="D248" s="234" t="s">
        <v>345</v>
      </c>
      <c r="E248" s="232"/>
      <c r="F248" s="207" t="s">
        <v>215</v>
      </c>
      <c r="G248" s="207"/>
      <c r="H248" s="207" t="s">
        <v>215</v>
      </c>
      <c r="I248" s="208" t="s">
        <v>215</v>
      </c>
      <c r="J248" s="208" t="s">
        <v>215</v>
      </c>
      <c r="K248" s="208" t="s">
        <v>215</v>
      </c>
      <c r="L248" s="209" t="s">
        <v>215</v>
      </c>
      <c r="M248" s="210"/>
      <c r="N248" s="210"/>
      <c r="O248" s="210"/>
      <c r="P248" s="210"/>
      <c r="Q248" s="211"/>
    </row>
    <row r="249" spans="1:17" ht="20.149999999999999" customHeight="1">
      <c r="A249" s="189">
        <f t="shared" si="18"/>
        <v>243</v>
      </c>
      <c r="B249" s="248" t="s">
        <v>304</v>
      </c>
      <c r="C249" s="223"/>
      <c r="D249" s="221"/>
      <c r="E249" s="19" t="s">
        <v>100</v>
      </c>
      <c r="F249" s="195">
        <v>1</v>
      </c>
      <c r="G249" s="195"/>
      <c r="H249" s="195"/>
      <c r="I249" s="191">
        <v>0</v>
      </c>
      <c r="J249" s="191">
        <v>0</v>
      </c>
      <c r="K249" s="191">
        <f t="shared" ref="K249:K264" si="21">IFERROR(F249*J249,"")</f>
        <v>0</v>
      </c>
      <c r="L249" s="192"/>
      <c r="M249" s="189"/>
      <c r="N249" s="189"/>
      <c r="O249" s="189"/>
      <c r="P249" s="189"/>
      <c r="Q249" s="190"/>
    </row>
    <row r="250" spans="1:17" ht="20.149999999999999" customHeight="1">
      <c r="A250" s="189">
        <f t="shared" si="18"/>
        <v>244</v>
      </c>
      <c r="B250" s="248" t="s">
        <v>305</v>
      </c>
      <c r="C250" s="223"/>
      <c r="D250" s="221"/>
      <c r="E250" s="19" t="s">
        <v>101</v>
      </c>
      <c r="F250" s="195">
        <v>1</v>
      </c>
      <c r="G250" s="195"/>
      <c r="H250" s="195"/>
      <c r="I250" s="191">
        <v>0</v>
      </c>
      <c r="J250" s="191">
        <v>0</v>
      </c>
      <c r="K250" s="191">
        <f t="shared" si="21"/>
        <v>0</v>
      </c>
      <c r="L250" s="192"/>
      <c r="M250" s="189"/>
      <c r="N250" s="189"/>
      <c r="O250" s="189"/>
      <c r="P250" s="189"/>
      <c r="Q250" s="190"/>
    </row>
    <row r="251" spans="1:17" ht="20.149999999999999" customHeight="1">
      <c r="A251" s="189">
        <f t="shared" si="18"/>
        <v>245</v>
      </c>
      <c r="B251" s="248" t="s">
        <v>306</v>
      </c>
      <c r="C251" s="223"/>
      <c r="D251" s="221"/>
      <c r="E251" s="19" t="s">
        <v>102</v>
      </c>
      <c r="F251" s="195">
        <v>1</v>
      </c>
      <c r="G251" s="195"/>
      <c r="H251" s="195"/>
      <c r="I251" s="191">
        <v>0</v>
      </c>
      <c r="J251" s="191">
        <v>0</v>
      </c>
      <c r="K251" s="191">
        <f t="shared" si="21"/>
        <v>0</v>
      </c>
      <c r="L251" s="192"/>
      <c r="M251" s="189"/>
      <c r="N251" s="189"/>
      <c r="O251" s="189"/>
      <c r="P251" s="189"/>
      <c r="Q251" s="190"/>
    </row>
    <row r="252" spans="1:17" ht="20.149999999999999" customHeight="1">
      <c r="A252" s="189">
        <f t="shared" si="18"/>
        <v>246</v>
      </c>
      <c r="B252" s="248" t="s">
        <v>307</v>
      </c>
      <c r="C252" s="223"/>
      <c r="D252" s="221"/>
      <c r="E252" s="19" t="s">
        <v>103</v>
      </c>
      <c r="F252" s="195">
        <v>1</v>
      </c>
      <c r="G252" s="195"/>
      <c r="H252" s="195"/>
      <c r="I252" s="191">
        <v>0</v>
      </c>
      <c r="J252" s="191">
        <v>0</v>
      </c>
      <c r="K252" s="191">
        <f t="shared" si="21"/>
        <v>0</v>
      </c>
      <c r="L252" s="192"/>
      <c r="M252" s="189"/>
      <c r="N252" s="189"/>
      <c r="O252" s="189"/>
      <c r="P252" s="189"/>
      <c r="Q252" s="190"/>
    </row>
    <row r="253" spans="1:17" ht="20.149999999999999" customHeight="1">
      <c r="A253" s="189">
        <f t="shared" si="18"/>
        <v>247</v>
      </c>
      <c r="B253" s="248" t="s">
        <v>308</v>
      </c>
      <c r="C253" s="223"/>
      <c r="D253" s="221"/>
      <c r="E253" s="19" t="s">
        <v>297</v>
      </c>
      <c r="F253" s="195">
        <v>1</v>
      </c>
      <c r="G253" s="195"/>
      <c r="H253" s="195"/>
      <c r="I253" s="191">
        <v>0</v>
      </c>
      <c r="J253" s="191">
        <v>0</v>
      </c>
      <c r="K253" s="191">
        <f t="shared" si="21"/>
        <v>0</v>
      </c>
      <c r="L253" s="192"/>
      <c r="M253" s="189"/>
      <c r="N253" s="189"/>
      <c r="O253" s="189"/>
      <c r="P253" s="189"/>
      <c r="Q253" s="190"/>
    </row>
    <row r="254" spans="1:17" ht="20.149999999999999" customHeight="1">
      <c r="A254" s="189">
        <f t="shared" si="18"/>
        <v>248</v>
      </c>
      <c r="B254" s="248" t="s">
        <v>309</v>
      </c>
      <c r="C254" s="223"/>
      <c r="D254" s="221"/>
      <c r="E254" s="24" t="s">
        <v>298</v>
      </c>
      <c r="F254" s="195">
        <v>1</v>
      </c>
      <c r="G254" s="195"/>
      <c r="H254" s="195"/>
      <c r="I254" s="191">
        <v>0</v>
      </c>
      <c r="J254" s="191">
        <v>0</v>
      </c>
      <c r="K254" s="191">
        <f t="shared" si="21"/>
        <v>0</v>
      </c>
      <c r="L254" s="192"/>
      <c r="M254" s="189"/>
      <c r="N254" s="189"/>
      <c r="O254" s="189"/>
      <c r="P254" s="189"/>
      <c r="Q254" s="190"/>
    </row>
    <row r="255" spans="1:17" ht="20.149999999999999" customHeight="1">
      <c r="A255" s="189">
        <f t="shared" si="18"/>
        <v>249</v>
      </c>
      <c r="B255" s="248" t="s">
        <v>310</v>
      </c>
      <c r="C255" s="223"/>
      <c r="D255" s="221"/>
      <c r="E255" s="25" t="s">
        <v>104</v>
      </c>
      <c r="F255" s="195">
        <v>1</v>
      </c>
      <c r="G255" s="195"/>
      <c r="H255" s="195"/>
      <c r="I255" s="191">
        <v>0</v>
      </c>
      <c r="J255" s="191">
        <v>0</v>
      </c>
      <c r="K255" s="191">
        <f t="shared" si="21"/>
        <v>0</v>
      </c>
      <c r="L255" s="192"/>
      <c r="M255" s="189"/>
      <c r="N255" s="189"/>
      <c r="O255" s="189"/>
      <c r="P255" s="189"/>
      <c r="Q255" s="190"/>
    </row>
    <row r="256" spans="1:17" ht="20.149999999999999" customHeight="1">
      <c r="A256" s="189">
        <f t="shared" si="18"/>
        <v>250</v>
      </c>
      <c r="B256" s="248" t="s">
        <v>311</v>
      </c>
      <c r="C256" s="223"/>
      <c r="D256" s="221"/>
      <c r="E256" s="265" t="s">
        <v>93</v>
      </c>
      <c r="F256" s="195">
        <v>1</v>
      </c>
      <c r="G256" s="195"/>
      <c r="H256" s="195"/>
      <c r="I256" s="191">
        <v>0</v>
      </c>
      <c r="J256" s="191">
        <v>0</v>
      </c>
      <c r="K256" s="191">
        <f t="shared" si="21"/>
        <v>0</v>
      </c>
      <c r="L256" s="192"/>
      <c r="M256" s="189"/>
      <c r="N256" s="189"/>
      <c r="O256" s="189"/>
      <c r="P256" s="189"/>
      <c r="Q256" s="190"/>
    </row>
    <row r="257" spans="1:17" ht="20.149999999999999" customHeight="1">
      <c r="A257" s="189">
        <f t="shared" si="18"/>
        <v>251</v>
      </c>
      <c r="B257" s="248" t="s">
        <v>312</v>
      </c>
      <c r="C257" s="223"/>
      <c r="D257" s="221"/>
      <c r="E257" s="26" t="s">
        <v>105</v>
      </c>
      <c r="F257" s="195">
        <v>1</v>
      </c>
      <c r="G257" s="195"/>
      <c r="H257" s="195"/>
      <c r="I257" s="191">
        <v>0</v>
      </c>
      <c r="J257" s="191">
        <v>0</v>
      </c>
      <c r="K257" s="191">
        <f t="shared" si="21"/>
        <v>0</v>
      </c>
      <c r="L257" s="192"/>
      <c r="M257" s="189"/>
      <c r="N257" s="189"/>
      <c r="O257" s="189"/>
      <c r="P257" s="189"/>
      <c r="Q257" s="190"/>
    </row>
    <row r="258" spans="1:17" ht="20.149999999999999" customHeight="1">
      <c r="A258" s="189">
        <f t="shared" si="18"/>
        <v>252</v>
      </c>
      <c r="B258" s="248" t="s">
        <v>313</v>
      </c>
      <c r="C258" s="223"/>
      <c r="D258" s="221"/>
      <c r="E258" s="27" t="s">
        <v>106</v>
      </c>
      <c r="F258" s="195">
        <v>1</v>
      </c>
      <c r="G258" s="195"/>
      <c r="H258" s="195"/>
      <c r="I258" s="191">
        <v>0</v>
      </c>
      <c r="J258" s="191">
        <v>0</v>
      </c>
      <c r="K258" s="191">
        <f t="shared" si="21"/>
        <v>0</v>
      </c>
      <c r="L258" s="192"/>
      <c r="M258" s="189"/>
      <c r="N258" s="189"/>
      <c r="O258" s="189"/>
      <c r="P258" s="189"/>
      <c r="Q258" s="190"/>
    </row>
    <row r="259" spans="1:17" ht="20.149999999999999" customHeight="1">
      <c r="A259" s="189">
        <f t="shared" si="18"/>
        <v>253</v>
      </c>
      <c r="B259" s="248" t="s">
        <v>314</v>
      </c>
      <c r="C259" s="223"/>
      <c r="D259" s="221"/>
      <c r="E259" s="27" t="s">
        <v>107</v>
      </c>
      <c r="F259" s="195">
        <v>1</v>
      </c>
      <c r="G259" s="195"/>
      <c r="H259" s="195"/>
      <c r="I259" s="191">
        <v>0</v>
      </c>
      <c r="J259" s="191">
        <v>0</v>
      </c>
      <c r="K259" s="191">
        <f t="shared" si="21"/>
        <v>0</v>
      </c>
      <c r="L259" s="192"/>
      <c r="M259" s="189"/>
      <c r="N259" s="189"/>
      <c r="O259" s="189"/>
      <c r="P259" s="189"/>
      <c r="Q259" s="190"/>
    </row>
    <row r="260" spans="1:17" ht="20.149999999999999" customHeight="1">
      <c r="A260" s="189">
        <f t="shared" si="18"/>
        <v>254</v>
      </c>
      <c r="B260" s="248" t="s">
        <v>315</v>
      </c>
      <c r="C260" s="223"/>
      <c r="D260" s="221"/>
      <c r="E260" s="26" t="s">
        <v>108</v>
      </c>
      <c r="F260" s="195">
        <v>1</v>
      </c>
      <c r="G260" s="195"/>
      <c r="H260" s="195"/>
      <c r="I260" s="191">
        <v>0</v>
      </c>
      <c r="J260" s="191">
        <v>0</v>
      </c>
      <c r="K260" s="191">
        <f t="shared" si="21"/>
        <v>0</v>
      </c>
      <c r="L260" s="192"/>
      <c r="M260" s="189"/>
      <c r="N260" s="189"/>
      <c r="O260" s="189"/>
      <c r="P260" s="189"/>
      <c r="Q260" s="190"/>
    </row>
    <row r="261" spans="1:17" ht="20.149999999999999" customHeight="1">
      <c r="A261" s="189">
        <f t="shared" si="18"/>
        <v>255</v>
      </c>
      <c r="B261" s="248" t="s">
        <v>316</v>
      </c>
      <c r="C261" s="223"/>
      <c r="D261" s="221"/>
      <c r="E261" s="27" t="s">
        <v>109</v>
      </c>
      <c r="F261" s="195">
        <v>1</v>
      </c>
      <c r="G261" s="195"/>
      <c r="H261" s="195"/>
      <c r="I261" s="191">
        <v>0</v>
      </c>
      <c r="J261" s="191">
        <v>0</v>
      </c>
      <c r="K261" s="191">
        <f t="shared" si="21"/>
        <v>0</v>
      </c>
      <c r="L261" s="192"/>
      <c r="M261" s="189"/>
      <c r="N261" s="189"/>
      <c r="O261" s="189"/>
      <c r="P261" s="189"/>
      <c r="Q261" s="190"/>
    </row>
    <row r="262" spans="1:17" ht="20.149999999999999" customHeight="1">
      <c r="A262" s="189">
        <f t="shared" si="18"/>
        <v>256</v>
      </c>
      <c r="B262" s="248" t="s">
        <v>317</v>
      </c>
      <c r="C262" s="223"/>
      <c r="D262" s="221"/>
      <c r="E262" s="26" t="s">
        <v>72</v>
      </c>
      <c r="F262" s="196">
        <v>1</v>
      </c>
      <c r="G262" s="196"/>
      <c r="H262" s="196"/>
      <c r="I262" s="191">
        <v>0</v>
      </c>
      <c r="J262" s="191">
        <v>0</v>
      </c>
      <c r="K262" s="191">
        <f t="shared" si="21"/>
        <v>0</v>
      </c>
      <c r="L262" s="192"/>
      <c r="M262" s="189"/>
      <c r="N262" s="189"/>
      <c r="O262" s="189"/>
      <c r="P262" s="189"/>
      <c r="Q262" s="190"/>
    </row>
    <row r="263" spans="1:17" ht="20.149999999999999" customHeight="1">
      <c r="A263" s="189">
        <f t="shared" si="18"/>
        <v>257</v>
      </c>
      <c r="B263" s="248" t="s">
        <v>318</v>
      </c>
      <c r="C263" s="223"/>
      <c r="D263" s="221"/>
      <c r="E263" s="24" t="s">
        <v>110</v>
      </c>
      <c r="F263" s="196">
        <v>1</v>
      </c>
      <c r="G263" s="196"/>
      <c r="H263" s="196"/>
      <c r="I263" s="191">
        <v>0</v>
      </c>
      <c r="J263" s="191">
        <v>0</v>
      </c>
      <c r="K263" s="191">
        <f t="shared" si="21"/>
        <v>0</v>
      </c>
      <c r="L263" s="192"/>
      <c r="M263" s="189"/>
      <c r="N263" s="189"/>
      <c r="O263" s="189"/>
      <c r="P263" s="189"/>
      <c r="Q263" s="190"/>
    </row>
    <row r="264" spans="1:17" ht="20.149999999999999" customHeight="1">
      <c r="A264" s="189">
        <f t="shared" si="18"/>
        <v>258</v>
      </c>
      <c r="B264" s="248" t="s">
        <v>319</v>
      </c>
      <c r="C264" s="223"/>
      <c r="D264" s="221"/>
      <c r="E264" s="25" t="s">
        <v>111</v>
      </c>
      <c r="F264" s="196">
        <v>1</v>
      </c>
      <c r="G264" s="196"/>
      <c r="H264" s="196"/>
      <c r="I264" s="191">
        <v>0</v>
      </c>
      <c r="J264" s="191">
        <v>0</v>
      </c>
      <c r="K264" s="191">
        <f t="shared" si="21"/>
        <v>0</v>
      </c>
      <c r="L264" s="192"/>
      <c r="M264" s="189"/>
      <c r="N264" s="189"/>
      <c r="O264" s="189"/>
      <c r="P264" s="189"/>
      <c r="Q264" s="190"/>
    </row>
    <row r="265" spans="1:17" ht="20.149999999999999" customHeight="1">
      <c r="A265" s="189">
        <f t="shared" si="18"/>
        <v>259</v>
      </c>
      <c r="B265" s="248" t="s">
        <v>320</v>
      </c>
      <c r="C265" s="223"/>
      <c r="D265" s="222"/>
      <c r="E265" s="26" t="s">
        <v>112</v>
      </c>
      <c r="F265" s="196">
        <v>1</v>
      </c>
      <c r="G265" s="196"/>
      <c r="H265" s="196"/>
      <c r="I265" s="191">
        <v>0</v>
      </c>
      <c r="J265" s="191">
        <v>0</v>
      </c>
      <c r="K265" s="191">
        <f t="shared" ref="K265:K267" si="22">IFERROR(F265*J265,"")</f>
        <v>0</v>
      </c>
      <c r="L265" s="192"/>
      <c r="M265" s="189"/>
      <c r="N265" s="189"/>
      <c r="O265" s="189"/>
      <c r="P265" s="189"/>
      <c r="Q265" s="190"/>
    </row>
    <row r="266" spans="1:17" ht="20.149999999999999" customHeight="1">
      <c r="A266" s="189">
        <f t="shared" si="18"/>
        <v>260</v>
      </c>
      <c r="B266" s="248" t="s">
        <v>419</v>
      </c>
      <c r="C266" s="223"/>
      <c r="D266" s="222"/>
      <c r="E266" s="26" t="s">
        <v>420</v>
      </c>
      <c r="F266" s="196">
        <v>1</v>
      </c>
      <c r="G266" s="196"/>
      <c r="H266" s="196"/>
      <c r="I266" s="191">
        <v>0</v>
      </c>
      <c r="J266" s="191">
        <v>0</v>
      </c>
      <c r="K266" s="191">
        <f>IFERROR(F266*J266,"")</f>
        <v>0</v>
      </c>
      <c r="L266" s="192"/>
      <c r="M266" s="189"/>
      <c r="N266" s="189"/>
      <c r="O266" s="189"/>
      <c r="P266" s="189"/>
      <c r="Q266" s="190"/>
    </row>
    <row r="267" spans="1:17" ht="20.149999999999999" customHeight="1">
      <c r="A267" s="189">
        <f t="shared" si="18"/>
        <v>261</v>
      </c>
      <c r="B267" s="248" t="s">
        <v>419</v>
      </c>
      <c r="C267" s="223"/>
      <c r="D267" s="222"/>
      <c r="E267" s="26" t="s">
        <v>421</v>
      </c>
      <c r="F267" s="196">
        <v>1</v>
      </c>
      <c r="G267" s="196"/>
      <c r="H267" s="196"/>
      <c r="I267" s="191">
        <v>0</v>
      </c>
      <c r="J267" s="191">
        <v>0</v>
      </c>
      <c r="K267" s="191">
        <f t="shared" si="22"/>
        <v>0</v>
      </c>
      <c r="L267" s="192"/>
      <c r="M267" s="189"/>
      <c r="N267" s="189"/>
      <c r="O267" s="189"/>
      <c r="P267" s="189"/>
      <c r="Q267" s="190"/>
    </row>
    <row r="268" spans="1:17" ht="20.149999999999999" customHeight="1">
      <c r="A268" s="189">
        <f t="shared" si="18"/>
        <v>262</v>
      </c>
      <c r="B268" s="249" t="s">
        <v>346</v>
      </c>
      <c r="C268" s="223"/>
      <c r="D268" s="234" t="s">
        <v>301</v>
      </c>
      <c r="E268" s="266"/>
      <c r="F268" s="207" t="s">
        <v>215</v>
      </c>
      <c r="G268" s="207"/>
      <c r="H268" s="207" t="s">
        <v>215</v>
      </c>
      <c r="I268" s="208" t="s">
        <v>215</v>
      </c>
      <c r="J268" s="208" t="s">
        <v>215</v>
      </c>
      <c r="K268" s="208" t="s">
        <v>215</v>
      </c>
      <c r="L268" s="209" t="s">
        <v>215</v>
      </c>
      <c r="M268" s="210"/>
      <c r="N268" s="210"/>
      <c r="O268" s="210"/>
      <c r="P268" s="210"/>
      <c r="Q268" s="211"/>
    </row>
    <row r="269" spans="1:17" ht="20.149999999999999" customHeight="1">
      <c r="A269" s="189">
        <f t="shared" si="18"/>
        <v>263</v>
      </c>
      <c r="B269" s="249" t="s">
        <v>321</v>
      </c>
      <c r="C269" s="223"/>
      <c r="D269" s="221"/>
      <c r="E269" s="28" t="s">
        <v>113</v>
      </c>
      <c r="F269" s="196">
        <v>1</v>
      </c>
      <c r="G269" s="196"/>
      <c r="H269" s="195"/>
      <c r="I269" s="191">
        <v>0</v>
      </c>
      <c r="J269" s="191">
        <v>0</v>
      </c>
      <c r="K269" s="191">
        <f>IFERROR(F269*J269,"")</f>
        <v>0</v>
      </c>
      <c r="L269" s="192"/>
      <c r="M269" s="189"/>
      <c r="N269" s="189"/>
      <c r="O269" s="189"/>
      <c r="P269" s="189"/>
      <c r="Q269" s="190"/>
    </row>
    <row r="270" spans="1:17" ht="20.149999999999999" customHeight="1">
      <c r="A270" s="189">
        <f t="shared" si="18"/>
        <v>264</v>
      </c>
      <c r="B270" s="249" t="s">
        <v>322</v>
      </c>
      <c r="C270" s="223"/>
      <c r="D270" s="221"/>
      <c r="E270" s="28" t="s">
        <v>114</v>
      </c>
      <c r="F270" s="196">
        <v>1</v>
      </c>
      <c r="G270" s="196"/>
      <c r="H270" s="195"/>
      <c r="I270" s="191">
        <v>0</v>
      </c>
      <c r="J270" s="191">
        <v>0</v>
      </c>
      <c r="K270" s="191">
        <f t="shared" si="19"/>
        <v>0</v>
      </c>
      <c r="L270" s="192"/>
      <c r="M270" s="189"/>
      <c r="N270" s="189"/>
      <c r="O270" s="189"/>
      <c r="P270" s="189"/>
      <c r="Q270" s="190"/>
    </row>
    <row r="271" spans="1:17" ht="20.149999999999999" customHeight="1">
      <c r="A271" s="189">
        <f t="shared" si="18"/>
        <v>265</v>
      </c>
      <c r="B271" s="249" t="s">
        <v>323</v>
      </c>
      <c r="C271" s="223"/>
      <c r="D271" s="221"/>
      <c r="E271" s="28" t="s">
        <v>115</v>
      </c>
      <c r="F271" s="196">
        <v>1</v>
      </c>
      <c r="G271" s="196"/>
      <c r="H271" s="195"/>
      <c r="I271" s="191">
        <v>0</v>
      </c>
      <c r="J271" s="191">
        <v>0</v>
      </c>
      <c r="K271" s="191">
        <f t="shared" si="19"/>
        <v>0</v>
      </c>
      <c r="L271" s="192"/>
      <c r="M271" s="189"/>
      <c r="N271" s="189"/>
      <c r="O271" s="189"/>
      <c r="P271" s="189"/>
      <c r="Q271" s="190"/>
    </row>
    <row r="272" spans="1:17" ht="20.149999999999999" customHeight="1">
      <c r="A272" s="189">
        <f t="shared" si="18"/>
        <v>266</v>
      </c>
      <c r="B272" s="249" t="s">
        <v>324</v>
      </c>
      <c r="C272" s="223"/>
      <c r="D272" s="221"/>
      <c r="E272" s="28" t="s">
        <v>116</v>
      </c>
      <c r="F272" s="196">
        <v>1</v>
      </c>
      <c r="G272" s="196"/>
      <c r="H272" s="195"/>
      <c r="I272" s="191">
        <v>0</v>
      </c>
      <c r="J272" s="191">
        <v>0</v>
      </c>
      <c r="K272" s="191">
        <f t="shared" si="19"/>
        <v>0</v>
      </c>
      <c r="L272" s="192"/>
      <c r="M272" s="189"/>
      <c r="N272" s="189"/>
      <c r="O272" s="189"/>
      <c r="P272" s="189"/>
      <c r="Q272" s="190"/>
    </row>
    <row r="273" spans="1:17" ht="20.149999999999999" customHeight="1">
      <c r="A273" s="189">
        <f t="shared" si="18"/>
        <v>267</v>
      </c>
      <c r="B273" s="249" t="s">
        <v>325</v>
      </c>
      <c r="C273" s="223"/>
      <c r="D273" s="222"/>
      <c r="E273" s="28" t="s">
        <v>72</v>
      </c>
      <c r="F273" s="196">
        <v>1</v>
      </c>
      <c r="G273" s="196"/>
      <c r="H273" s="195"/>
      <c r="I273" s="191">
        <v>0</v>
      </c>
      <c r="J273" s="191">
        <v>0</v>
      </c>
      <c r="K273" s="191">
        <f t="shared" si="19"/>
        <v>0</v>
      </c>
      <c r="L273" s="192"/>
      <c r="M273" s="189"/>
      <c r="N273" s="189"/>
      <c r="O273" s="189"/>
      <c r="P273" s="189"/>
      <c r="Q273" s="190"/>
    </row>
    <row r="274" spans="1:17" ht="20.149999999999999" customHeight="1">
      <c r="A274" s="189">
        <f t="shared" si="18"/>
        <v>268</v>
      </c>
      <c r="B274" s="249" t="s">
        <v>346</v>
      </c>
      <c r="C274" s="223"/>
      <c r="D274" s="234" t="s">
        <v>302</v>
      </c>
      <c r="E274" s="266"/>
      <c r="F274" s="207" t="s">
        <v>215</v>
      </c>
      <c r="G274" s="207"/>
      <c r="H274" s="207" t="s">
        <v>215</v>
      </c>
      <c r="I274" s="208" t="s">
        <v>215</v>
      </c>
      <c r="J274" s="208" t="s">
        <v>215</v>
      </c>
      <c r="K274" s="208" t="s">
        <v>215</v>
      </c>
      <c r="L274" s="209" t="s">
        <v>215</v>
      </c>
      <c r="M274" s="210"/>
      <c r="N274" s="210"/>
      <c r="O274" s="210"/>
      <c r="P274" s="210"/>
      <c r="Q274" s="211"/>
    </row>
    <row r="275" spans="1:17" ht="20.149999999999999" customHeight="1">
      <c r="A275" s="189">
        <f t="shared" si="18"/>
        <v>269</v>
      </c>
      <c r="B275" s="249" t="s">
        <v>321</v>
      </c>
      <c r="C275" s="223"/>
      <c r="D275" s="221"/>
      <c r="E275" s="28" t="s">
        <v>113</v>
      </c>
      <c r="F275" s="196">
        <v>1</v>
      </c>
      <c r="G275" s="196"/>
      <c r="H275" s="195"/>
      <c r="I275" s="191">
        <v>0</v>
      </c>
      <c r="J275" s="191">
        <v>0</v>
      </c>
      <c r="K275" s="191">
        <f t="shared" si="19"/>
        <v>0</v>
      </c>
      <c r="L275" s="192"/>
      <c r="M275" s="189"/>
      <c r="N275" s="189"/>
      <c r="O275" s="189"/>
      <c r="P275" s="189"/>
      <c r="Q275" s="190"/>
    </row>
    <row r="276" spans="1:17" ht="20.149999999999999" customHeight="1">
      <c r="A276" s="189">
        <f t="shared" si="18"/>
        <v>270</v>
      </c>
      <c r="B276" s="249" t="s">
        <v>322</v>
      </c>
      <c r="C276" s="223"/>
      <c r="D276" s="221"/>
      <c r="E276" s="28" t="s">
        <v>114</v>
      </c>
      <c r="F276" s="196">
        <v>1</v>
      </c>
      <c r="G276" s="196"/>
      <c r="H276" s="195"/>
      <c r="I276" s="191">
        <v>0</v>
      </c>
      <c r="J276" s="191">
        <v>0</v>
      </c>
      <c r="K276" s="191">
        <f t="shared" si="19"/>
        <v>0</v>
      </c>
      <c r="L276" s="192"/>
      <c r="M276" s="189"/>
      <c r="N276" s="189"/>
      <c r="O276" s="189"/>
      <c r="P276" s="189"/>
      <c r="Q276" s="190"/>
    </row>
    <row r="277" spans="1:17" ht="20.149999999999999" customHeight="1">
      <c r="A277" s="189">
        <f t="shared" si="18"/>
        <v>271</v>
      </c>
      <c r="B277" s="249" t="s">
        <v>323</v>
      </c>
      <c r="C277" s="223"/>
      <c r="D277" s="221"/>
      <c r="E277" s="28" t="s">
        <v>115</v>
      </c>
      <c r="F277" s="196">
        <v>1</v>
      </c>
      <c r="G277" s="196"/>
      <c r="H277" s="195"/>
      <c r="I277" s="191">
        <v>0</v>
      </c>
      <c r="J277" s="191">
        <v>0</v>
      </c>
      <c r="K277" s="191">
        <f t="shared" si="19"/>
        <v>0</v>
      </c>
      <c r="L277" s="192"/>
      <c r="M277" s="189"/>
      <c r="N277" s="189"/>
      <c r="O277" s="189"/>
      <c r="P277" s="189"/>
      <c r="Q277" s="190"/>
    </row>
    <row r="278" spans="1:17" ht="20.149999999999999" customHeight="1">
      <c r="A278" s="189">
        <f t="shared" si="18"/>
        <v>272</v>
      </c>
      <c r="B278" s="249" t="s">
        <v>324</v>
      </c>
      <c r="C278" s="223"/>
      <c r="D278" s="221"/>
      <c r="E278" s="28" t="s">
        <v>116</v>
      </c>
      <c r="F278" s="196">
        <v>1</v>
      </c>
      <c r="G278" s="196"/>
      <c r="H278" s="195"/>
      <c r="I278" s="191">
        <v>0</v>
      </c>
      <c r="J278" s="191">
        <v>0</v>
      </c>
      <c r="K278" s="191">
        <f t="shared" si="19"/>
        <v>0</v>
      </c>
      <c r="L278" s="192"/>
      <c r="M278" s="189"/>
      <c r="N278" s="189"/>
      <c r="O278" s="189"/>
      <c r="P278" s="189"/>
      <c r="Q278" s="190"/>
    </row>
    <row r="279" spans="1:17" ht="20.149999999999999" customHeight="1">
      <c r="A279" s="189">
        <f t="shared" si="18"/>
        <v>273</v>
      </c>
      <c r="B279" s="249" t="s">
        <v>325</v>
      </c>
      <c r="C279" s="223"/>
      <c r="D279" s="222"/>
      <c r="E279" s="28" t="s">
        <v>72</v>
      </c>
      <c r="F279" s="196">
        <v>1</v>
      </c>
      <c r="G279" s="196"/>
      <c r="H279" s="195"/>
      <c r="I279" s="191">
        <v>0</v>
      </c>
      <c r="J279" s="191">
        <v>0</v>
      </c>
      <c r="K279" s="191">
        <f t="shared" si="19"/>
        <v>0</v>
      </c>
      <c r="L279" s="192"/>
      <c r="M279" s="189"/>
      <c r="N279" s="189"/>
      <c r="O279" s="189"/>
      <c r="P279" s="189"/>
      <c r="Q279" s="190"/>
    </row>
    <row r="280" spans="1:17" ht="20.149999999999999" customHeight="1">
      <c r="A280" s="189">
        <f t="shared" si="18"/>
        <v>274</v>
      </c>
      <c r="B280" s="248" t="s">
        <v>326</v>
      </c>
      <c r="C280" s="223"/>
      <c r="D280" s="234" t="s">
        <v>299</v>
      </c>
      <c r="E280" s="267"/>
      <c r="F280" s="207" t="s">
        <v>215</v>
      </c>
      <c r="G280" s="207"/>
      <c r="H280" s="207" t="s">
        <v>215</v>
      </c>
      <c r="I280" s="208" t="s">
        <v>215</v>
      </c>
      <c r="J280" s="208" t="s">
        <v>215</v>
      </c>
      <c r="K280" s="208" t="s">
        <v>215</v>
      </c>
      <c r="L280" s="209" t="s">
        <v>215</v>
      </c>
      <c r="M280" s="210"/>
      <c r="N280" s="210"/>
      <c r="O280" s="210"/>
      <c r="P280" s="210"/>
      <c r="Q280" s="211"/>
    </row>
    <row r="281" spans="1:17" ht="20.149999999999999" customHeight="1">
      <c r="A281" s="189">
        <f t="shared" si="18"/>
        <v>275</v>
      </c>
      <c r="B281" s="248" t="s">
        <v>327</v>
      </c>
      <c r="C281" s="223"/>
      <c r="D281" s="221"/>
      <c r="E281" s="28" t="s">
        <v>68</v>
      </c>
      <c r="F281" s="196">
        <v>1</v>
      </c>
      <c r="G281" s="196"/>
      <c r="H281" s="196"/>
      <c r="I281" s="191">
        <v>0</v>
      </c>
      <c r="J281" s="191">
        <v>0</v>
      </c>
      <c r="K281" s="191">
        <f t="shared" si="19"/>
        <v>0</v>
      </c>
      <c r="L281" s="192"/>
      <c r="M281" s="189"/>
      <c r="N281" s="189"/>
      <c r="O281" s="189"/>
      <c r="P281" s="189"/>
      <c r="Q281" s="190"/>
    </row>
    <row r="282" spans="1:17" ht="20.149999999999999" customHeight="1">
      <c r="A282" s="189">
        <f t="shared" si="18"/>
        <v>276</v>
      </c>
      <c r="B282" s="248" t="s">
        <v>328</v>
      </c>
      <c r="C282" s="223"/>
      <c r="D282" s="221"/>
      <c r="E282" s="29" t="s">
        <v>69</v>
      </c>
      <c r="F282" s="196">
        <v>1</v>
      </c>
      <c r="G282" s="196"/>
      <c r="H282" s="196"/>
      <c r="I282" s="191">
        <v>0</v>
      </c>
      <c r="J282" s="191">
        <v>0</v>
      </c>
      <c r="K282" s="191">
        <f t="shared" si="19"/>
        <v>0</v>
      </c>
      <c r="L282" s="192"/>
      <c r="M282" s="189"/>
      <c r="N282" s="189"/>
      <c r="O282" s="189"/>
      <c r="P282" s="189"/>
      <c r="Q282" s="190"/>
    </row>
    <row r="283" spans="1:17" ht="20.149999999999999" customHeight="1">
      <c r="A283" s="189">
        <f t="shared" si="18"/>
        <v>277</v>
      </c>
      <c r="B283" s="248" t="s">
        <v>329</v>
      </c>
      <c r="C283" s="223"/>
      <c r="D283" s="221"/>
      <c r="E283" s="28" t="s">
        <v>61</v>
      </c>
      <c r="F283" s="196">
        <v>1</v>
      </c>
      <c r="G283" s="196"/>
      <c r="H283" s="196"/>
      <c r="I283" s="191">
        <v>0</v>
      </c>
      <c r="J283" s="191">
        <v>0</v>
      </c>
      <c r="K283" s="191">
        <f t="shared" si="19"/>
        <v>0</v>
      </c>
      <c r="L283" s="192"/>
      <c r="M283" s="189"/>
      <c r="N283" s="189"/>
      <c r="O283" s="189"/>
      <c r="P283" s="189"/>
      <c r="Q283" s="190"/>
    </row>
    <row r="284" spans="1:17" ht="20.149999999999999" customHeight="1">
      <c r="A284" s="189">
        <f t="shared" si="18"/>
        <v>278</v>
      </c>
      <c r="B284" s="248" t="s">
        <v>330</v>
      </c>
      <c r="C284" s="223"/>
      <c r="D284" s="221"/>
      <c r="E284" s="28" t="s">
        <v>70</v>
      </c>
      <c r="F284" s="196">
        <v>1</v>
      </c>
      <c r="G284" s="196"/>
      <c r="H284" s="196"/>
      <c r="I284" s="191">
        <v>0</v>
      </c>
      <c r="J284" s="191">
        <v>0</v>
      </c>
      <c r="K284" s="191">
        <f t="shared" si="19"/>
        <v>0</v>
      </c>
      <c r="L284" s="192"/>
      <c r="M284" s="189"/>
      <c r="N284" s="189"/>
      <c r="O284" s="189"/>
      <c r="P284" s="189"/>
      <c r="Q284" s="190"/>
    </row>
    <row r="285" spans="1:17" ht="20.149999999999999" customHeight="1">
      <c r="A285" s="189">
        <f t="shared" si="18"/>
        <v>279</v>
      </c>
      <c r="B285" s="248" t="s">
        <v>331</v>
      </c>
      <c r="C285" s="223"/>
      <c r="D285" s="221"/>
      <c r="E285" s="28" t="s">
        <v>71</v>
      </c>
      <c r="F285" s="196">
        <v>1</v>
      </c>
      <c r="G285" s="196"/>
      <c r="H285" s="196"/>
      <c r="I285" s="191">
        <v>0</v>
      </c>
      <c r="J285" s="191">
        <v>0</v>
      </c>
      <c r="K285" s="191">
        <f t="shared" si="19"/>
        <v>0</v>
      </c>
      <c r="L285" s="192"/>
      <c r="M285" s="189"/>
      <c r="N285" s="189"/>
      <c r="O285" s="189"/>
      <c r="P285" s="189"/>
      <c r="Q285" s="190"/>
    </row>
    <row r="286" spans="1:17" ht="20.149999999999999" customHeight="1">
      <c r="A286" s="189">
        <f t="shared" si="18"/>
        <v>280</v>
      </c>
      <c r="B286" s="248" t="s">
        <v>332</v>
      </c>
      <c r="C286" s="223"/>
      <c r="D286" s="221"/>
      <c r="E286" s="28" t="s">
        <v>72</v>
      </c>
      <c r="F286" s="196">
        <v>1</v>
      </c>
      <c r="G286" s="196"/>
      <c r="H286" s="196"/>
      <c r="I286" s="191">
        <v>0</v>
      </c>
      <c r="J286" s="191">
        <v>0</v>
      </c>
      <c r="K286" s="191">
        <f t="shared" si="19"/>
        <v>0</v>
      </c>
      <c r="L286" s="192"/>
      <c r="M286" s="189"/>
      <c r="N286" s="189"/>
      <c r="O286" s="189"/>
      <c r="P286" s="189"/>
      <c r="Q286" s="190"/>
    </row>
    <row r="287" spans="1:17" ht="20.149999999999999" customHeight="1">
      <c r="A287" s="189">
        <f t="shared" si="18"/>
        <v>281</v>
      </c>
      <c r="B287" s="248" t="s">
        <v>333</v>
      </c>
      <c r="C287" s="223"/>
      <c r="D287" s="221"/>
      <c r="E287" s="28" t="s">
        <v>73</v>
      </c>
      <c r="F287" s="196">
        <v>1</v>
      </c>
      <c r="G287" s="196"/>
      <c r="H287" s="196"/>
      <c r="I287" s="191">
        <v>0</v>
      </c>
      <c r="J287" s="191">
        <v>0</v>
      </c>
      <c r="K287" s="191">
        <f t="shared" si="19"/>
        <v>0</v>
      </c>
      <c r="L287" s="192"/>
      <c r="M287" s="189"/>
      <c r="N287" s="189"/>
      <c r="O287" s="189"/>
      <c r="P287" s="189"/>
      <c r="Q287" s="190"/>
    </row>
    <row r="288" spans="1:17" ht="20.149999999999999" customHeight="1">
      <c r="A288" s="189">
        <f t="shared" si="18"/>
        <v>282</v>
      </c>
      <c r="B288" s="248" t="s">
        <v>334</v>
      </c>
      <c r="C288" s="223"/>
      <c r="D288" s="221"/>
      <c r="E288" s="28" t="s">
        <v>74</v>
      </c>
      <c r="F288" s="196">
        <v>1</v>
      </c>
      <c r="G288" s="196"/>
      <c r="H288" s="196"/>
      <c r="I288" s="191">
        <v>0</v>
      </c>
      <c r="J288" s="191">
        <v>0</v>
      </c>
      <c r="K288" s="191">
        <f t="shared" si="19"/>
        <v>0</v>
      </c>
      <c r="L288" s="192"/>
      <c r="M288" s="189"/>
      <c r="N288" s="189"/>
      <c r="O288" s="189"/>
      <c r="P288" s="189"/>
      <c r="Q288" s="190"/>
    </row>
    <row r="289" spans="1:17" ht="20.149999999999999" customHeight="1">
      <c r="A289" s="189">
        <f t="shared" si="18"/>
        <v>283</v>
      </c>
      <c r="B289" s="248" t="s">
        <v>335</v>
      </c>
      <c r="C289" s="223"/>
      <c r="D289" s="221"/>
      <c r="E289" s="28" t="s">
        <v>75</v>
      </c>
      <c r="F289" s="196">
        <v>1</v>
      </c>
      <c r="G289" s="196"/>
      <c r="H289" s="196"/>
      <c r="I289" s="191">
        <v>0</v>
      </c>
      <c r="J289" s="191">
        <v>0</v>
      </c>
      <c r="K289" s="191">
        <f t="shared" si="19"/>
        <v>0</v>
      </c>
      <c r="L289" s="192"/>
      <c r="M289" s="189"/>
      <c r="N289" s="189"/>
      <c r="O289" s="189"/>
      <c r="P289" s="189"/>
      <c r="Q289" s="190"/>
    </row>
    <row r="290" spans="1:17" ht="20.149999999999999" customHeight="1">
      <c r="A290" s="189">
        <f t="shared" si="18"/>
        <v>284</v>
      </c>
      <c r="B290" s="248" t="s">
        <v>336</v>
      </c>
      <c r="C290" s="223"/>
      <c r="D290" s="221"/>
      <c r="E290" s="28" t="s">
        <v>76</v>
      </c>
      <c r="F290" s="196">
        <v>1</v>
      </c>
      <c r="G290" s="196"/>
      <c r="H290" s="196"/>
      <c r="I290" s="191">
        <v>0</v>
      </c>
      <c r="J290" s="191">
        <v>0</v>
      </c>
      <c r="K290" s="191">
        <f t="shared" si="19"/>
        <v>0</v>
      </c>
      <c r="L290" s="192"/>
      <c r="M290" s="189"/>
      <c r="N290" s="189"/>
      <c r="O290" s="189"/>
      <c r="P290" s="189"/>
      <c r="Q290" s="190"/>
    </row>
    <row r="291" spans="1:17" ht="20.149999999999999" customHeight="1">
      <c r="A291" s="189">
        <f t="shared" si="18"/>
        <v>285</v>
      </c>
      <c r="B291" s="248" t="s">
        <v>337</v>
      </c>
      <c r="C291" s="223"/>
      <c r="D291" s="221"/>
      <c r="E291" s="28" t="s">
        <v>77</v>
      </c>
      <c r="F291" s="196">
        <v>1</v>
      </c>
      <c r="G291" s="196"/>
      <c r="H291" s="196"/>
      <c r="I291" s="191">
        <v>0</v>
      </c>
      <c r="J291" s="191">
        <v>0</v>
      </c>
      <c r="K291" s="191">
        <f t="shared" si="19"/>
        <v>0</v>
      </c>
      <c r="L291" s="192"/>
      <c r="M291" s="189"/>
      <c r="N291" s="189"/>
      <c r="O291" s="189"/>
      <c r="P291" s="189"/>
      <c r="Q291" s="190"/>
    </row>
    <row r="292" spans="1:17" ht="20.149999999999999" customHeight="1">
      <c r="A292" s="189">
        <f t="shared" si="18"/>
        <v>286</v>
      </c>
      <c r="B292" s="248" t="s">
        <v>338</v>
      </c>
      <c r="C292" s="223"/>
      <c r="D292" s="221"/>
      <c r="E292" s="28" t="s">
        <v>57</v>
      </c>
      <c r="F292" s="238">
        <v>1</v>
      </c>
      <c r="G292" s="238"/>
      <c r="H292" s="196"/>
      <c r="I292" s="191">
        <v>0</v>
      </c>
      <c r="J292" s="191">
        <v>0</v>
      </c>
      <c r="K292" s="191">
        <f t="shared" si="19"/>
        <v>0</v>
      </c>
      <c r="L292" s="192"/>
      <c r="M292" s="189"/>
      <c r="N292" s="189"/>
      <c r="O292" s="189"/>
      <c r="P292" s="189"/>
      <c r="Q292" s="190"/>
    </row>
    <row r="293" spans="1:17" ht="20.149999999999999" customHeight="1">
      <c r="A293" s="189">
        <f t="shared" si="18"/>
        <v>287</v>
      </c>
      <c r="B293" s="248" t="s">
        <v>339</v>
      </c>
      <c r="C293" s="223"/>
      <c r="D293" s="221"/>
      <c r="E293" s="28" t="s">
        <v>78</v>
      </c>
      <c r="F293" s="196">
        <v>1</v>
      </c>
      <c r="G293" s="196"/>
      <c r="H293" s="196"/>
      <c r="I293" s="191">
        <v>0</v>
      </c>
      <c r="J293" s="191">
        <v>0</v>
      </c>
      <c r="K293" s="191">
        <f t="shared" si="19"/>
        <v>0</v>
      </c>
      <c r="L293" s="192"/>
      <c r="M293" s="189"/>
      <c r="N293" s="189"/>
      <c r="O293" s="189"/>
      <c r="P293" s="189"/>
      <c r="Q293" s="190"/>
    </row>
    <row r="294" spans="1:17" ht="20.149999999999999" customHeight="1">
      <c r="A294" s="189">
        <f t="shared" si="18"/>
        <v>288</v>
      </c>
      <c r="B294" s="248" t="s">
        <v>340</v>
      </c>
      <c r="C294" s="223"/>
      <c r="D294" s="221"/>
      <c r="E294" s="28" t="s">
        <v>79</v>
      </c>
      <c r="F294" s="196">
        <v>1</v>
      </c>
      <c r="G294" s="196"/>
      <c r="H294" s="196"/>
      <c r="I294" s="191">
        <v>0</v>
      </c>
      <c r="J294" s="191">
        <v>0</v>
      </c>
      <c r="K294" s="191">
        <f t="shared" si="19"/>
        <v>0</v>
      </c>
      <c r="L294" s="192"/>
      <c r="M294" s="189"/>
      <c r="N294" s="189"/>
      <c r="O294" s="189"/>
      <c r="P294" s="189"/>
      <c r="Q294" s="190"/>
    </row>
    <row r="295" spans="1:17" ht="20.149999999999999" customHeight="1">
      <c r="A295" s="189">
        <f t="shared" si="18"/>
        <v>289</v>
      </c>
      <c r="B295" s="248" t="s">
        <v>341</v>
      </c>
      <c r="C295" s="223"/>
      <c r="D295" s="221"/>
      <c r="E295" s="28" t="s">
        <v>80</v>
      </c>
      <c r="F295" s="196">
        <v>1</v>
      </c>
      <c r="G295" s="196"/>
      <c r="H295" s="196"/>
      <c r="I295" s="191">
        <v>0</v>
      </c>
      <c r="J295" s="191">
        <v>0</v>
      </c>
      <c r="K295" s="191">
        <f t="shared" si="19"/>
        <v>0</v>
      </c>
      <c r="L295" s="192"/>
      <c r="M295" s="189"/>
      <c r="N295" s="189"/>
      <c r="O295" s="189"/>
      <c r="P295" s="189"/>
      <c r="Q295" s="190"/>
    </row>
    <row r="296" spans="1:17" ht="20.149999999999999" customHeight="1">
      <c r="A296" s="189">
        <f t="shared" si="18"/>
        <v>290</v>
      </c>
      <c r="B296" s="248" t="s">
        <v>342</v>
      </c>
      <c r="C296" s="223"/>
      <c r="D296" s="221"/>
      <c r="E296" s="28" t="s">
        <v>81</v>
      </c>
      <c r="F296" s="196">
        <v>1</v>
      </c>
      <c r="G296" s="196"/>
      <c r="H296" s="196"/>
      <c r="I296" s="191">
        <v>0</v>
      </c>
      <c r="J296" s="191">
        <v>0</v>
      </c>
      <c r="K296" s="191">
        <f t="shared" si="19"/>
        <v>0</v>
      </c>
      <c r="L296" s="192"/>
      <c r="M296" s="189"/>
      <c r="N296" s="189"/>
      <c r="O296" s="189"/>
      <c r="P296" s="189"/>
      <c r="Q296" s="190"/>
    </row>
    <row r="297" spans="1:17" ht="20.149999999999999" customHeight="1">
      <c r="A297" s="189">
        <f t="shared" si="18"/>
        <v>291</v>
      </c>
      <c r="B297" s="248" t="s">
        <v>343</v>
      </c>
      <c r="C297" s="233"/>
      <c r="D297" s="222"/>
      <c r="E297" s="28" t="s">
        <v>82</v>
      </c>
      <c r="F297" s="196">
        <v>1</v>
      </c>
      <c r="G297" s="196"/>
      <c r="H297" s="196"/>
      <c r="I297" s="191">
        <v>0</v>
      </c>
      <c r="J297" s="191">
        <v>0</v>
      </c>
      <c r="K297" s="191">
        <f t="shared" si="19"/>
        <v>0</v>
      </c>
      <c r="L297" s="192"/>
      <c r="M297" s="189"/>
      <c r="N297" s="189"/>
      <c r="O297" s="189"/>
      <c r="P297" s="189"/>
      <c r="Q297" s="190"/>
    </row>
    <row r="298" spans="1:17" ht="20.149999999999999" customHeight="1">
      <c r="A298" s="189">
        <f t="shared" si="18"/>
        <v>292</v>
      </c>
      <c r="B298" s="248"/>
      <c r="C298" s="205"/>
      <c r="D298" s="205"/>
      <c r="E298" s="26"/>
      <c r="F298" s="196"/>
      <c r="G298" s="196"/>
      <c r="H298" s="196"/>
      <c r="I298" s="191">
        <v>0</v>
      </c>
      <c r="J298" s="191">
        <v>0</v>
      </c>
      <c r="K298" s="191" t="str">
        <f>IFERROR(J298*#REF!,"")</f>
        <v/>
      </c>
      <c r="L298" s="192"/>
      <c r="M298" s="189"/>
      <c r="N298" s="189"/>
      <c r="O298" s="189"/>
      <c r="P298" s="189"/>
      <c r="Q298" s="190"/>
    </row>
    <row r="299" spans="1:17" ht="20.149999999999999" customHeight="1">
      <c r="A299" s="189">
        <f t="shared" si="18"/>
        <v>293</v>
      </c>
      <c r="B299" s="248"/>
      <c r="C299" s="205"/>
      <c r="D299" s="205"/>
      <c r="E299" s="26"/>
      <c r="F299" s="196"/>
      <c r="G299" s="196"/>
      <c r="H299" s="196"/>
      <c r="I299" s="191">
        <v>0</v>
      </c>
      <c r="J299" s="191">
        <v>0</v>
      </c>
      <c r="K299" s="191" t="str">
        <f>IFERROR(J299*#REF!,"")</f>
        <v/>
      </c>
      <c r="L299" s="192"/>
      <c r="M299" s="189"/>
      <c r="N299" s="189"/>
      <c r="O299" s="189"/>
      <c r="P299" s="189"/>
      <c r="Q299" s="190"/>
    </row>
    <row r="300" spans="1:17" ht="20.149999999999999" customHeight="1">
      <c r="A300" s="189">
        <f t="shared" si="18"/>
        <v>294</v>
      </c>
      <c r="B300" s="248"/>
      <c r="C300" s="205"/>
      <c r="D300" s="205"/>
      <c r="E300" s="28"/>
      <c r="F300" s="196"/>
      <c r="G300" s="196"/>
      <c r="H300" s="196"/>
      <c r="I300" s="191">
        <v>0</v>
      </c>
      <c r="J300" s="191">
        <v>0</v>
      </c>
      <c r="K300" s="191" t="str">
        <f>IFERROR(J300*#REF!,"")</f>
        <v/>
      </c>
      <c r="L300" s="192"/>
      <c r="M300" s="189"/>
      <c r="N300" s="189"/>
      <c r="O300" s="189"/>
      <c r="P300" s="189"/>
      <c r="Q300" s="190"/>
    </row>
    <row r="301" spans="1:17" ht="20.149999999999999" customHeight="1">
      <c r="A301" s="189">
        <f t="shared" si="18"/>
        <v>295</v>
      </c>
      <c r="B301" s="248"/>
      <c r="C301" s="205"/>
      <c r="D301" s="205"/>
      <c r="E301" s="26"/>
      <c r="F301" s="196"/>
      <c r="G301" s="196"/>
      <c r="H301" s="196"/>
      <c r="I301" s="191">
        <v>0</v>
      </c>
      <c r="J301" s="191">
        <v>0</v>
      </c>
      <c r="K301" s="191" t="str">
        <f>IFERROR(J301*#REF!,"")</f>
        <v/>
      </c>
      <c r="L301" s="192"/>
      <c r="M301" s="189"/>
      <c r="N301" s="189"/>
      <c r="O301" s="189"/>
      <c r="P301" s="189"/>
      <c r="Q301" s="190"/>
    </row>
    <row r="302" spans="1:17" ht="20.149999999999999" customHeight="1">
      <c r="A302" s="189">
        <f t="shared" si="18"/>
        <v>296</v>
      </c>
      <c r="B302" s="248"/>
      <c r="C302" s="205"/>
      <c r="D302" s="205"/>
      <c r="E302" s="26"/>
      <c r="F302" s="196"/>
      <c r="G302" s="196"/>
      <c r="H302" s="196"/>
      <c r="I302" s="191">
        <v>0</v>
      </c>
      <c r="J302" s="191">
        <v>0</v>
      </c>
      <c r="K302" s="191" t="str">
        <f>IFERROR(J302*#REF!,"")</f>
        <v/>
      </c>
      <c r="L302" s="192"/>
      <c r="M302" s="189"/>
      <c r="N302" s="189"/>
      <c r="O302" s="189"/>
      <c r="P302" s="189"/>
      <c r="Q302" s="190"/>
    </row>
    <row r="303" spans="1:17" ht="20.149999999999999" customHeight="1">
      <c r="A303" s="189">
        <f t="shared" si="18"/>
        <v>297</v>
      </c>
      <c r="B303" s="248"/>
      <c r="C303" s="205"/>
      <c r="D303" s="205"/>
      <c r="E303" s="26"/>
      <c r="F303" s="196"/>
      <c r="G303" s="196"/>
      <c r="H303" s="196"/>
      <c r="I303" s="191">
        <v>0</v>
      </c>
      <c r="J303" s="191">
        <v>0</v>
      </c>
      <c r="K303" s="191" t="str">
        <f>IFERROR(J303*#REF!,"")</f>
        <v/>
      </c>
      <c r="L303" s="192"/>
      <c r="M303" s="189"/>
      <c r="N303" s="189"/>
      <c r="O303" s="189"/>
      <c r="P303" s="189"/>
      <c r="Q303" s="190"/>
    </row>
    <row r="304" spans="1:17" ht="20.149999999999999" customHeight="1">
      <c r="A304" s="189">
        <f t="shared" si="18"/>
        <v>298</v>
      </c>
      <c r="B304" s="248"/>
      <c r="C304" s="205"/>
      <c r="D304" s="205"/>
      <c r="E304" s="26"/>
      <c r="F304" s="196"/>
      <c r="G304" s="196"/>
      <c r="H304" s="196"/>
      <c r="I304" s="191">
        <v>0</v>
      </c>
      <c r="J304" s="191">
        <v>0</v>
      </c>
      <c r="K304" s="191" t="str">
        <f>IFERROR(J304*#REF!,"")</f>
        <v/>
      </c>
      <c r="L304" s="192"/>
      <c r="M304" s="189"/>
      <c r="N304" s="189"/>
      <c r="O304" s="189"/>
      <c r="P304" s="189"/>
      <c r="Q304" s="190"/>
    </row>
    <row r="305" spans="1:17" ht="20.149999999999999" customHeight="1">
      <c r="A305" s="189">
        <f t="shared" si="18"/>
        <v>299</v>
      </c>
      <c r="B305" s="248"/>
      <c r="C305" s="205"/>
      <c r="D305" s="205"/>
      <c r="E305" s="26"/>
      <c r="F305" s="196"/>
      <c r="G305" s="196"/>
      <c r="H305" s="196"/>
      <c r="I305" s="191">
        <v>0</v>
      </c>
      <c r="J305" s="191">
        <v>0</v>
      </c>
      <c r="K305" s="191" t="str">
        <f>IFERROR(J305*#REF!,"")</f>
        <v/>
      </c>
      <c r="L305" s="192"/>
      <c r="M305" s="189"/>
      <c r="N305" s="189"/>
      <c r="O305" s="189"/>
      <c r="P305" s="189"/>
      <c r="Q305" s="190"/>
    </row>
    <row r="306" spans="1:17" ht="20.149999999999999" customHeight="1">
      <c r="A306" s="189">
        <f t="shared" si="18"/>
        <v>300</v>
      </c>
      <c r="B306" s="248"/>
      <c r="C306" s="205"/>
      <c r="D306" s="205"/>
      <c r="E306" s="26"/>
      <c r="F306" s="196"/>
      <c r="G306" s="196"/>
      <c r="H306" s="196"/>
      <c r="I306" s="191">
        <v>0</v>
      </c>
      <c r="J306" s="191">
        <v>0</v>
      </c>
      <c r="K306" s="191" t="str">
        <f>IFERROR(J306*#REF!,"")</f>
        <v/>
      </c>
      <c r="L306" s="192"/>
      <c r="M306" s="189"/>
      <c r="N306" s="189"/>
      <c r="O306" s="189"/>
      <c r="P306" s="189"/>
      <c r="Q306" s="190"/>
    </row>
    <row r="307" spans="1:17" ht="20.149999999999999" customHeight="1">
      <c r="A307" s="189">
        <f t="shared" ref="A307:A370" si="23">ROW()-6</f>
        <v>301</v>
      </c>
      <c r="B307" s="248"/>
      <c r="C307" s="205"/>
      <c r="D307" s="205"/>
      <c r="E307" s="26"/>
      <c r="F307" s="196"/>
      <c r="G307" s="196"/>
      <c r="H307" s="196"/>
      <c r="I307" s="191">
        <v>0</v>
      </c>
      <c r="J307" s="191">
        <v>0</v>
      </c>
      <c r="K307" s="191" t="str">
        <f>IFERROR(J307*#REF!,"")</f>
        <v/>
      </c>
      <c r="L307" s="192"/>
      <c r="M307" s="189"/>
      <c r="N307" s="189"/>
      <c r="O307" s="189"/>
      <c r="P307" s="189"/>
      <c r="Q307" s="190"/>
    </row>
    <row r="308" spans="1:17" ht="20.149999999999999" customHeight="1">
      <c r="A308" s="189">
        <f t="shared" si="23"/>
        <v>302</v>
      </c>
      <c r="B308" s="248"/>
      <c r="C308" s="205"/>
      <c r="D308" s="205"/>
      <c r="E308" s="26"/>
      <c r="F308" s="196"/>
      <c r="G308" s="196"/>
      <c r="H308" s="196"/>
      <c r="I308" s="191">
        <v>0</v>
      </c>
      <c r="J308" s="191">
        <v>0</v>
      </c>
      <c r="K308" s="191" t="str">
        <f>IFERROR(J308*#REF!,"")</f>
        <v/>
      </c>
      <c r="L308" s="192"/>
      <c r="M308" s="189"/>
      <c r="N308" s="189"/>
      <c r="O308" s="189"/>
      <c r="P308" s="189"/>
      <c r="Q308" s="190"/>
    </row>
    <row r="309" spans="1:17" ht="20.149999999999999" customHeight="1">
      <c r="A309" s="189">
        <f t="shared" si="23"/>
        <v>303</v>
      </c>
      <c r="B309" s="248"/>
      <c r="C309" s="205"/>
      <c r="D309" s="205"/>
      <c r="E309" s="26"/>
      <c r="F309" s="196"/>
      <c r="G309" s="196"/>
      <c r="H309" s="196"/>
      <c r="I309" s="191">
        <v>0</v>
      </c>
      <c r="J309" s="191">
        <v>0</v>
      </c>
      <c r="K309" s="191" t="str">
        <f>IFERROR(J309*#REF!,"")</f>
        <v/>
      </c>
      <c r="L309" s="192"/>
      <c r="M309" s="189"/>
      <c r="N309" s="189"/>
      <c r="O309" s="189"/>
      <c r="P309" s="189"/>
      <c r="Q309" s="190"/>
    </row>
    <row r="310" spans="1:17" ht="20.149999999999999" customHeight="1">
      <c r="A310" s="189">
        <f t="shared" si="23"/>
        <v>304</v>
      </c>
      <c r="B310" s="248"/>
      <c r="C310" s="205"/>
      <c r="D310" s="205"/>
      <c r="E310" s="26"/>
      <c r="F310" s="196"/>
      <c r="G310" s="196"/>
      <c r="H310" s="196"/>
      <c r="I310" s="191">
        <v>0</v>
      </c>
      <c r="J310" s="191">
        <v>0</v>
      </c>
      <c r="K310" s="191" t="str">
        <f>IFERROR(J310*#REF!,"")</f>
        <v/>
      </c>
      <c r="L310" s="192"/>
      <c r="M310" s="189"/>
      <c r="N310" s="189"/>
      <c r="O310" s="189"/>
      <c r="P310" s="189"/>
      <c r="Q310" s="190"/>
    </row>
    <row r="311" spans="1:17" ht="20.149999999999999" customHeight="1">
      <c r="A311" s="189">
        <f t="shared" si="23"/>
        <v>305</v>
      </c>
      <c r="B311" s="248"/>
      <c r="C311" s="205"/>
      <c r="D311" s="205"/>
      <c r="E311" s="26"/>
      <c r="F311" s="196"/>
      <c r="G311" s="196"/>
      <c r="H311" s="196"/>
      <c r="I311" s="191">
        <v>0</v>
      </c>
      <c r="J311" s="191">
        <v>0</v>
      </c>
      <c r="K311" s="191" t="str">
        <f>IFERROR(J311*#REF!,"")</f>
        <v/>
      </c>
      <c r="L311" s="192"/>
      <c r="M311" s="189"/>
      <c r="N311" s="189"/>
      <c r="O311" s="189"/>
      <c r="P311" s="189"/>
      <c r="Q311" s="190"/>
    </row>
    <row r="312" spans="1:17" ht="20.149999999999999" customHeight="1">
      <c r="A312" s="189">
        <f t="shared" si="23"/>
        <v>306</v>
      </c>
      <c r="B312" s="248"/>
      <c r="C312" s="205"/>
      <c r="D312" s="205"/>
      <c r="E312" s="26"/>
      <c r="F312" s="196"/>
      <c r="G312" s="196"/>
      <c r="H312" s="196"/>
      <c r="I312" s="191">
        <v>0</v>
      </c>
      <c r="J312" s="191">
        <v>0</v>
      </c>
      <c r="K312" s="191" t="str">
        <f>IFERROR(J312*#REF!,"")</f>
        <v/>
      </c>
      <c r="L312" s="192"/>
      <c r="M312" s="189"/>
      <c r="N312" s="189"/>
      <c r="O312" s="189"/>
      <c r="P312" s="189"/>
      <c r="Q312" s="190"/>
    </row>
    <row r="313" spans="1:17" ht="20.149999999999999" customHeight="1">
      <c r="A313" s="189">
        <f t="shared" si="23"/>
        <v>307</v>
      </c>
      <c r="B313" s="248"/>
      <c r="C313" s="205"/>
      <c r="D313" s="205"/>
      <c r="E313" s="26"/>
      <c r="F313" s="196"/>
      <c r="G313" s="196"/>
      <c r="H313" s="196"/>
      <c r="I313" s="191">
        <v>0</v>
      </c>
      <c r="J313" s="191">
        <v>0</v>
      </c>
      <c r="K313" s="191" t="str">
        <f>IFERROR(J313*#REF!,"")</f>
        <v/>
      </c>
      <c r="L313" s="192"/>
      <c r="M313" s="189"/>
      <c r="N313" s="189"/>
      <c r="O313" s="189"/>
      <c r="P313" s="189"/>
      <c r="Q313" s="190"/>
    </row>
    <row r="314" spans="1:17" ht="20.149999999999999" customHeight="1">
      <c r="A314" s="189">
        <f t="shared" si="23"/>
        <v>308</v>
      </c>
      <c r="B314" s="248"/>
      <c r="C314" s="205"/>
      <c r="D314" s="205"/>
      <c r="E314" s="26"/>
      <c r="F314" s="196"/>
      <c r="G314" s="196"/>
      <c r="H314" s="196"/>
      <c r="I314" s="191">
        <v>0</v>
      </c>
      <c r="J314" s="191">
        <v>0</v>
      </c>
      <c r="K314" s="191" t="str">
        <f>IFERROR(J314*#REF!,"")</f>
        <v/>
      </c>
      <c r="L314" s="192"/>
      <c r="M314" s="189"/>
      <c r="N314" s="189"/>
      <c r="O314" s="189"/>
      <c r="P314" s="189"/>
      <c r="Q314" s="190"/>
    </row>
    <row r="315" spans="1:17" ht="20.149999999999999" customHeight="1">
      <c r="A315" s="189">
        <f t="shared" si="23"/>
        <v>309</v>
      </c>
      <c r="B315" s="248"/>
      <c r="C315" s="205"/>
      <c r="D315" s="205"/>
      <c r="E315" s="26"/>
      <c r="F315" s="196"/>
      <c r="G315" s="196"/>
      <c r="H315" s="196"/>
      <c r="I315" s="191">
        <v>0</v>
      </c>
      <c r="J315" s="191">
        <v>0</v>
      </c>
      <c r="K315" s="191" t="str">
        <f>IFERROR(J315*#REF!,"")</f>
        <v/>
      </c>
      <c r="L315" s="192"/>
      <c r="M315" s="189"/>
      <c r="N315" s="189"/>
      <c r="O315" s="189"/>
      <c r="P315" s="189"/>
      <c r="Q315" s="190"/>
    </row>
    <row r="316" spans="1:17" ht="20.149999999999999" customHeight="1">
      <c r="A316" s="189">
        <f t="shared" si="23"/>
        <v>310</v>
      </c>
      <c r="B316" s="248"/>
      <c r="C316" s="205"/>
      <c r="D316" s="205"/>
      <c r="E316" s="26"/>
      <c r="F316" s="196"/>
      <c r="G316" s="196"/>
      <c r="H316" s="196"/>
      <c r="I316" s="191">
        <v>0</v>
      </c>
      <c r="J316" s="191">
        <v>0</v>
      </c>
      <c r="K316" s="191" t="str">
        <f>IFERROR(J316*#REF!,"")</f>
        <v/>
      </c>
      <c r="L316" s="192"/>
      <c r="M316" s="189"/>
      <c r="N316" s="189"/>
      <c r="O316" s="189"/>
      <c r="P316" s="189"/>
      <c r="Q316" s="190"/>
    </row>
    <row r="317" spans="1:17" ht="20.149999999999999" customHeight="1">
      <c r="A317" s="189">
        <f t="shared" si="23"/>
        <v>311</v>
      </c>
      <c r="B317" s="248"/>
      <c r="C317" s="205"/>
      <c r="D317" s="205"/>
      <c r="E317" s="26"/>
      <c r="F317" s="196"/>
      <c r="G317" s="196"/>
      <c r="H317" s="196"/>
      <c r="I317" s="191">
        <v>0</v>
      </c>
      <c r="J317" s="191">
        <v>0</v>
      </c>
      <c r="K317" s="191" t="str">
        <f>IFERROR(J317*#REF!,"")</f>
        <v/>
      </c>
      <c r="L317" s="192"/>
      <c r="M317" s="189"/>
      <c r="N317" s="189"/>
      <c r="O317" s="189"/>
      <c r="P317" s="189"/>
      <c r="Q317" s="190"/>
    </row>
    <row r="318" spans="1:17" ht="20.149999999999999" customHeight="1">
      <c r="A318" s="189">
        <f t="shared" si="23"/>
        <v>312</v>
      </c>
      <c r="B318" s="248"/>
      <c r="C318" s="205"/>
      <c r="D318" s="205"/>
      <c r="E318" s="26"/>
      <c r="F318" s="196"/>
      <c r="G318" s="196"/>
      <c r="H318" s="196"/>
      <c r="I318" s="191">
        <v>0</v>
      </c>
      <c r="J318" s="191">
        <v>0</v>
      </c>
      <c r="K318" s="191" t="str">
        <f>IFERROR(J318*#REF!,"")</f>
        <v/>
      </c>
      <c r="L318" s="192"/>
      <c r="M318" s="189"/>
      <c r="N318" s="189"/>
      <c r="O318" s="189"/>
      <c r="P318" s="189"/>
      <c r="Q318" s="190"/>
    </row>
    <row r="319" spans="1:17" ht="20.149999999999999" customHeight="1">
      <c r="A319" s="189">
        <f t="shared" si="23"/>
        <v>313</v>
      </c>
      <c r="B319" s="248"/>
      <c r="C319" s="205"/>
      <c r="D319" s="205"/>
      <c r="E319" s="26"/>
      <c r="F319" s="196"/>
      <c r="G319" s="196"/>
      <c r="H319" s="196"/>
      <c r="I319" s="191">
        <v>0</v>
      </c>
      <c r="J319" s="191">
        <v>0</v>
      </c>
      <c r="K319" s="191" t="str">
        <f>IFERROR(J319*#REF!,"")</f>
        <v/>
      </c>
      <c r="L319" s="192"/>
      <c r="M319" s="189"/>
      <c r="N319" s="189"/>
      <c r="O319" s="189"/>
      <c r="P319" s="189"/>
      <c r="Q319" s="190"/>
    </row>
    <row r="320" spans="1:17" ht="20.149999999999999" customHeight="1">
      <c r="A320" s="189">
        <f t="shared" si="23"/>
        <v>314</v>
      </c>
      <c r="B320" s="248"/>
      <c r="C320" s="205"/>
      <c r="D320" s="205"/>
      <c r="E320" s="26"/>
      <c r="F320" s="196"/>
      <c r="G320" s="196"/>
      <c r="H320" s="196"/>
      <c r="I320" s="191">
        <v>0</v>
      </c>
      <c r="J320" s="191">
        <v>0</v>
      </c>
      <c r="K320" s="191" t="str">
        <f>IFERROR(J320*#REF!,"")</f>
        <v/>
      </c>
      <c r="L320" s="192"/>
      <c r="M320" s="189"/>
      <c r="N320" s="189"/>
      <c r="O320" s="189"/>
      <c r="P320" s="189"/>
      <c r="Q320" s="190"/>
    </row>
    <row r="321" spans="1:17" ht="20.149999999999999" customHeight="1">
      <c r="A321" s="189">
        <f t="shared" si="23"/>
        <v>315</v>
      </c>
      <c r="B321" s="248"/>
      <c r="C321" s="205"/>
      <c r="D321" s="205"/>
      <c r="E321" s="26"/>
      <c r="F321" s="196"/>
      <c r="G321" s="196"/>
      <c r="H321" s="196"/>
      <c r="I321" s="191">
        <v>0</v>
      </c>
      <c r="J321" s="191">
        <v>0</v>
      </c>
      <c r="K321" s="191" t="str">
        <f>IFERROR(J321*#REF!,"")</f>
        <v/>
      </c>
      <c r="L321" s="192"/>
      <c r="M321" s="189"/>
      <c r="N321" s="189"/>
      <c r="O321" s="189"/>
      <c r="P321" s="189"/>
      <c r="Q321" s="190"/>
    </row>
    <row r="322" spans="1:17" ht="20.149999999999999" customHeight="1">
      <c r="A322" s="189">
        <f t="shared" si="23"/>
        <v>316</v>
      </c>
      <c r="B322" s="248"/>
      <c r="C322" s="205"/>
      <c r="D322" s="205"/>
      <c r="E322" s="26"/>
      <c r="F322" s="196"/>
      <c r="G322" s="196"/>
      <c r="H322" s="196"/>
      <c r="I322" s="191">
        <v>0</v>
      </c>
      <c r="J322" s="191">
        <v>0</v>
      </c>
      <c r="K322" s="191" t="str">
        <f>IFERROR(J322*#REF!,"")</f>
        <v/>
      </c>
      <c r="L322" s="192"/>
      <c r="M322" s="189"/>
      <c r="N322" s="189"/>
      <c r="O322" s="189"/>
      <c r="P322" s="189"/>
      <c r="Q322" s="190"/>
    </row>
    <row r="323" spans="1:17" ht="20.149999999999999" customHeight="1">
      <c r="A323" s="189">
        <f t="shared" si="23"/>
        <v>317</v>
      </c>
      <c r="B323" s="248"/>
      <c r="C323" s="205"/>
      <c r="D323" s="205"/>
      <c r="E323" s="26"/>
      <c r="F323" s="196"/>
      <c r="G323" s="196"/>
      <c r="H323" s="196"/>
      <c r="I323" s="191">
        <v>0</v>
      </c>
      <c r="J323" s="191">
        <v>0</v>
      </c>
      <c r="K323" s="191" t="str">
        <f>IFERROR(J323*#REF!,"")</f>
        <v/>
      </c>
      <c r="L323" s="192"/>
      <c r="M323" s="189"/>
      <c r="N323" s="189"/>
      <c r="O323" s="189"/>
      <c r="P323" s="189"/>
      <c r="Q323" s="190"/>
    </row>
    <row r="324" spans="1:17" ht="20.149999999999999" customHeight="1">
      <c r="A324" s="189">
        <f t="shared" si="23"/>
        <v>318</v>
      </c>
      <c r="B324" s="248"/>
      <c r="C324" s="205"/>
      <c r="D324" s="205"/>
      <c r="E324" s="26"/>
      <c r="F324" s="196"/>
      <c r="G324" s="196"/>
      <c r="H324" s="196"/>
      <c r="I324" s="191">
        <v>0</v>
      </c>
      <c r="J324" s="191">
        <v>0</v>
      </c>
      <c r="K324" s="191" t="str">
        <f>IFERROR(J324*#REF!,"")</f>
        <v/>
      </c>
      <c r="L324" s="192"/>
      <c r="M324" s="189"/>
      <c r="N324" s="189"/>
      <c r="O324" s="189"/>
      <c r="P324" s="189"/>
      <c r="Q324" s="190"/>
    </row>
    <row r="325" spans="1:17" ht="20.149999999999999" customHeight="1">
      <c r="A325" s="189">
        <f t="shared" si="23"/>
        <v>319</v>
      </c>
      <c r="B325" s="248"/>
      <c r="C325" s="205"/>
      <c r="D325" s="205"/>
      <c r="E325" s="26"/>
      <c r="F325" s="196"/>
      <c r="G325" s="196"/>
      <c r="H325" s="196"/>
      <c r="I325" s="191">
        <v>0</v>
      </c>
      <c r="J325" s="191">
        <v>0</v>
      </c>
      <c r="K325" s="191" t="str">
        <f>IFERROR(J325*#REF!,"")</f>
        <v/>
      </c>
      <c r="L325" s="192"/>
      <c r="M325" s="189"/>
      <c r="N325" s="189"/>
      <c r="O325" s="189"/>
      <c r="P325" s="189"/>
      <c r="Q325" s="190"/>
    </row>
    <row r="326" spans="1:17" ht="20.149999999999999" customHeight="1">
      <c r="A326" s="189">
        <f t="shared" si="23"/>
        <v>320</v>
      </c>
      <c r="B326" s="248"/>
      <c r="C326" s="205"/>
      <c r="D326" s="205"/>
      <c r="E326" s="26"/>
      <c r="F326" s="196"/>
      <c r="G326" s="196"/>
      <c r="H326" s="196"/>
      <c r="I326" s="191">
        <v>0</v>
      </c>
      <c r="J326" s="191">
        <v>0</v>
      </c>
      <c r="K326" s="191" t="str">
        <f>IFERROR(J326*#REF!,"")</f>
        <v/>
      </c>
      <c r="L326" s="192"/>
      <c r="M326" s="189"/>
      <c r="N326" s="189"/>
      <c r="O326" s="189"/>
      <c r="P326" s="189"/>
      <c r="Q326" s="190"/>
    </row>
    <row r="327" spans="1:17" ht="20.149999999999999" customHeight="1">
      <c r="A327" s="189">
        <f t="shared" si="23"/>
        <v>321</v>
      </c>
      <c r="B327" s="248"/>
      <c r="C327" s="205"/>
      <c r="D327" s="205"/>
      <c r="E327" s="26"/>
      <c r="F327" s="196"/>
      <c r="G327" s="196"/>
      <c r="H327" s="196"/>
      <c r="I327" s="191">
        <v>0</v>
      </c>
      <c r="J327" s="191">
        <v>0</v>
      </c>
      <c r="K327" s="191" t="str">
        <f>IFERROR(J327*#REF!,"")</f>
        <v/>
      </c>
      <c r="L327" s="192"/>
      <c r="M327" s="189"/>
      <c r="N327" s="189"/>
      <c r="O327" s="189"/>
      <c r="P327" s="189"/>
      <c r="Q327" s="190"/>
    </row>
    <row r="328" spans="1:17" ht="20.149999999999999" customHeight="1">
      <c r="A328" s="189">
        <f t="shared" si="23"/>
        <v>322</v>
      </c>
      <c r="B328" s="248"/>
      <c r="C328" s="205"/>
      <c r="D328" s="205"/>
      <c r="E328" s="26"/>
      <c r="F328" s="196"/>
      <c r="G328" s="196"/>
      <c r="H328" s="196"/>
      <c r="I328" s="191">
        <v>0</v>
      </c>
      <c r="J328" s="191">
        <v>0</v>
      </c>
      <c r="K328" s="191" t="str">
        <f>IFERROR(J328*#REF!,"")</f>
        <v/>
      </c>
      <c r="L328" s="192"/>
      <c r="M328" s="189"/>
      <c r="N328" s="189"/>
      <c r="O328" s="189"/>
      <c r="P328" s="189"/>
      <c r="Q328" s="190"/>
    </row>
    <row r="329" spans="1:17" ht="20.149999999999999" customHeight="1">
      <c r="A329" s="189">
        <f t="shared" si="23"/>
        <v>323</v>
      </c>
      <c r="B329" s="248"/>
      <c r="C329" s="205"/>
      <c r="D329" s="205"/>
      <c r="E329" s="28"/>
      <c r="F329" s="196"/>
      <c r="G329" s="196"/>
      <c r="H329" s="196"/>
      <c r="I329" s="191">
        <v>0</v>
      </c>
      <c r="J329" s="191">
        <v>0</v>
      </c>
      <c r="K329" s="191" t="str">
        <f>IFERROR(J329*#REF!,"")</f>
        <v/>
      </c>
      <c r="L329" s="192"/>
      <c r="M329" s="189"/>
      <c r="N329" s="189"/>
      <c r="O329" s="189"/>
      <c r="P329" s="189"/>
      <c r="Q329" s="190"/>
    </row>
    <row r="330" spans="1:17" ht="20.149999999999999" customHeight="1">
      <c r="A330" s="189">
        <f t="shared" si="23"/>
        <v>324</v>
      </c>
      <c r="B330" s="248"/>
      <c r="C330" s="205"/>
      <c r="D330" s="205"/>
      <c r="E330" s="28"/>
      <c r="F330" s="196"/>
      <c r="G330" s="196"/>
      <c r="H330" s="196"/>
      <c r="I330" s="191">
        <v>0</v>
      </c>
      <c r="J330" s="191">
        <v>0</v>
      </c>
      <c r="K330" s="191" t="str">
        <f>IFERROR(J330*#REF!,"")</f>
        <v/>
      </c>
      <c r="L330" s="192"/>
      <c r="M330" s="189"/>
      <c r="N330" s="189"/>
      <c r="O330" s="189"/>
      <c r="P330" s="189"/>
      <c r="Q330" s="190"/>
    </row>
    <row r="331" spans="1:17" ht="20.149999999999999" customHeight="1">
      <c r="A331" s="189">
        <f t="shared" si="23"/>
        <v>325</v>
      </c>
      <c r="B331" s="248"/>
      <c r="C331" s="205"/>
      <c r="D331" s="205"/>
      <c r="E331" s="26"/>
      <c r="F331" s="196"/>
      <c r="G331" s="196"/>
      <c r="H331" s="196"/>
      <c r="I331" s="191">
        <v>0</v>
      </c>
      <c r="J331" s="191">
        <v>0</v>
      </c>
      <c r="K331" s="191" t="str">
        <f>IFERROR(J331*#REF!,"")</f>
        <v/>
      </c>
      <c r="L331" s="192"/>
      <c r="M331" s="189"/>
      <c r="N331" s="189"/>
      <c r="O331" s="189"/>
      <c r="P331" s="189"/>
      <c r="Q331" s="190"/>
    </row>
    <row r="332" spans="1:17" ht="20.149999999999999" customHeight="1">
      <c r="A332" s="189">
        <f t="shared" si="23"/>
        <v>326</v>
      </c>
      <c r="B332" s="248"/>
      <c r="C332" s="205"/>
      <c r="D332" s="205"/>
      <c r="E332" s="26"/>
      <c r="F332" s="196"/>
      <c r="G332" s="196"/>
      <c r="H332" s="196"/>
      <c r="I332" s="191">
        <v>0</v>
      </c>
      <c r="J332" s="191">
        <v>0</v>
      </c>
      <c r="K332" s="191" t="str">
        <f>IFERROR(J332*#REF!,"")</f>
        <v/>
      </c>
      <c r="L332" s="192"/>
      <c r="M332" s="189"/>
      <c r="N332" s="189"/>
      <c r="O332" s="189"/>
      <c r="P332" s="189"/>
      <c r="Q332" s="190"/>
    </row>
    <row r="333" spans="1:17" ht="20.149999999999999" customHeight="1">
      <c r="A333" s="189">
        <f t="shared" si="23"/>
        <v>327</v>
      </c>
      <c r="B333" s="248"/>
      <c r="C333" s="205"/>
      <c r="D333" s="205"/>
      <c r="E333" s="26"/>
      <c r="F333" s="196"/>
      <c r="G333" s="196"/>
      <c r="H333" s="196"/>
      <c r="I333" s="191">
        <v>0</v>
      </c>
      <c r="J333" s="191">
        <v>0</v>
      </c>
      <c r="K333" s="191" t="str">
        <f>IFERROR(J333*#REF!,"")</f>
        <v/>
      </c>
      <c r="L333" s="192"/>
      <c r="M333" s="189"/>
      <c r="N333" s="189"/>
      <c r="O333" s="189"/>
      <c r="P333" s="189"/>
      <c r="Q333" s="190"/>
    </row>
    <row r="334" spans="1:17" ht="20.149999999999999" customHeight="1">
      <c r="A334" s="189">
        <f t="shared" si="23"/>
        <v>328</v>
      </c>
      <c r="B334" s="248"/>
      <c r="C334" s="205"/>
      <c r="D334" s="205"/>
      <c r="E334" s="26"/>
      <c r="F334" s="196"/>
      <c r="G334" s="196"/>
      <c r="H334" s="196"/>
      <c r="I334" s="191">
        <v>0</v>
      </c>
      <c r="J334" s="191">
        <v>0</v>
      </c>
      <c r="K334" s="191" t="str">
        <f>IFERROR(J334*#REF!,"")</f>
        <v/>
      </c>
      <c r="L334" s="192"/>
      <c r="M334" s="189"/>
      <c r="N334" s="189"/>
      <c r="O334" s="189"/>
      <c r="P334" s="189"/>
      <c r="Q334" s="190"/>
    </row>
    <row r="335" spans="1:17" ht="20.149999999999999" customHeight="1">
      <c r="A335" s="189">
        <f t="shared" si="23"/>
        <v>329</v>
      </c>
      <c r="B335" s="248"/>
      <c r="C335" s="205"/>
      <c r="D335" s="205"/>
      <c r="E335" s="26"/>
      <c r="F335" s="196"/>
      <c r="G335" s="196"/>
      <c r="H335" s="196"/>
      <c r="I335" s="191">
        <v>0</v>
      </c>
      <c r="J335" s="191">
        <v>0</v>
      </c>
      <c r="K335" s="191" t="str">
        <f>IFERROR(J335*#REF!,"")</f>
        <v/>
      </c>
      <c r="L335" s="192"/>
      <c r="M335" s="189"/>
      <c r="N335" s="189"/>
      <c r="O335" s="189"/>
      <c r="P335" s="189"/>
      <c r="Q335" s="190"/>
    </row>
    <row r="336" spans="1:17" ht="20.149999999999999" customHeight="1">
      <c r="A336" s="189">
        <f t="shared" si="23"/>
        <v>330</v>
      </c>
      <c r="B336" s="248"/>
      <c r="C336" s="205"/>
      <c r="D336" s="205"/>
      <c r="E336" s="26"/>
      <c r="F336" s="196"/>
      <c r="G336" s="196"/>
      <c r="H336" s="196"/>
      <c r="I336" s="191">
        <v>0</v>
      </c>
      <c r="J336" s="191">
        <v>0</v>
      </c>
      <c r="K336" s="191" t="str">
        <f>IFERROR(J336*#REF!,"")</f>
        <v/>
      </c>
      <c r="L336" s="192"/>
      <c r="M336" s="189"/>
      <c r="N336" s="189"/>
      <c r="O336" s="189"/>
      <c r="P336" s="189"/>
      <c r="Q336" s="190"/>
    </row>
    <row r="337" spans="1:17" ht="20.149999999999999" customHeight="1">
      <c r="A337" s="189">
        <f t="shared" si="23"/>
        <v>331</v>
      </c>
      <c r="B337" s="248"/>
      <c r="C337" s="205"/>
      <c r="D337" s="205"/>
      <c r="E337" s="26"/>
      <c r="F337" s="196"/>
      <c r="G337" s="196"/>
      <c r="H337" s="196"/>
      <c r="I337" s="191">
        <v>0</v>
      </c>
      <c r="J337" s="191">
        <v>0</v>
      </c>
      <c r="K337" s="191" t="str">
        <f>IFERROR(J337*#REF!,"")</f>
        <v/>
      </c>
      <c r="L337" s="192"/>
      <c r="M337" s="189"/>
      <c r="N337" s="189"/>
      <c r="O337" s="189"/>
      <c r="P337" s="189"/>
      <c r="Q337" s="190"/>
    </row>
    <row r="338" spans="1:17" ht="20.149999999999999" customHeight="1">
      <c r="A338" s="189">
        <f t="shared" si="23"/>
        <v>332</v>
      </c>
      <c r="B338" s="248"/>
      <c r="C338" s="205"/>
      <c r="D338" s="205"/>
      <c r="E338" s="26"/>
      <c r="F338" s="196"/>
      <c r="G338" s="196"/>
      <c r="H338" s="196"/>
      <c r="I338" s="191">
        <v>0</v>
      </c>
      <c r="J338" s="191">
        <v>0</v>
      </c>
      <c r="K338" s="191" t="str">
        <f>IFERROR(J338*#REF!,"")</f>
        <v/>
      </c>
      <c r="L338" s="192"/>
      <c r="M338" s="189"/>
      <c r="N338" s="189"/>
      <c r="O338" s="189"/>
      <c r="P338" s="189"/>
      <c r="Q338" s="190"/>
    </row>
    <row r="339" spans="1:17" ht="20.149999999999999" customHeight="1">
      <c r="A339" s="189">
        <f t="shared" si="23"/>
        <v>333</v>
      </c>
      <c r="B339" s="248"/>
      <c r="C339" s="205"/>
      <c r="D339" s="205"/>
      <c r="E339" s="26"/>
      <c r="F339" s="196"/>
      <c r="G339" s="196"/>
      <c r="H339" s="196"/>
      <c r="I339" s="191">
        <v>0</v>
      </c>
      <c r="J339" s="191">
        <v>0</v>
      </c>
      <c r="K339" s="191" t="str">
        <f>IFERROR(J339*#REF!,"")</f>
        <v/>
      </c>
      <c r="L339" s="192"/>
      <c r="M339" s="189"/>
      <c r="N339" s="189"/>
      <c r="O339" s="189"/>
      <c r="P339" s="189"/>
      <c r="Q339" s="190"/>
    </row>
    <row r="340" spans="1:17" ht="20.149999999999999" customHeight="1">
      <c r="A340" s="189">
        <f t="shared" si="23"/>
        <v>334</v>
      </c>
      <c r="B340" s="248"/>
      <c r="C340" s="205"/>
      <c r="D340" s="205"/>
      <c r="E340" s="26"/>
      <c r="F340" s="196"/>
      <c r="G340" s="196"/>
      <c r="H340" s="196"/>
      <c r="I340" s="191">
        <v>0</v>
      </c>
      <c r="J340" s="191">
        <v>0</v>
      </c>
      <c r="K340" s="191" t="str">
        <f>IFERROR(J340*#REF!,"")</f>
        <v/>
      </c>
      <c r="L340" s="192"/>
      <c r="M340" s="189"/>
      <c r="N340" s="189"/>
      <c r="O340" s="189"/>
      <c r="P340" s="189"/>
      <c r="Q340" s="190"/>
    </row>
    <row r="341" spans="1:17" ht="20.149999999999999" customHeight="1">
      <c r="A341" s="189">
        <f t="shared" si="23"/>
        <v>335</v>
      </c>
      <c r="B341" s="248"/>
      <c r="C341" s="205"/>
      <c r="D341" s="205"/>
      <c r="E341" s="26"/>
      <c r="F341" s="196"/>
      <c r="G341" s="196"/>
      <c r="H341" s="196"/>
      <c r="I341" s="191">
        <v>0</v>
      </c>
      <c r="J341" s="191">
        <v>0</v>
      </c>
      <c r="K341" s="191" t="str">
        <f>IFERROR(J341*#REF!,"")</f>
        <v/>
      </c>
      <c r="L341" s="192"/>
      <c r="M341" s="189"/>
      <c r="N341" s="189"/>
      <c r="O341" s="189"/>
      <c r="P341" s="189"/>
      <c r="Q341" s="190"/>
    </row>
    <row r="342" spans="1:17" ht="20.149999999999999" customHeight="1">
      <c r="A342" s="189">
        <f t="shared" si="23"/>
        <v>336</v>
      </c>
      <c r="B342" s="248"/>
      <c r="C342" s="205"/>
      <c r="D342" s="205"/>
      <c r="E342" s="26"/>
      <c r="F342" s="196"/>
      <c r="G342" s="196"/>
      <c r="H342" s="196"/>
      <c r="I342" s="191">
        <v>0</v>
      </c>
      <c r="J342" s="191">
        <v>0</v>
      </c>
      <c r="K342" s="191" t="str">
        <f>IFERROR(J342*#REF!,"")</f>
        <v/>
      </c>
      <c r="L342" s="192"/>
      <c r="M342" s="189"/>
      <c r="N342" s="189"/>
      <c r="O342" s="189"/>
      <c r="P342" s="189"/>
      <c r="Q342" s="190"/>
    </row>
    <row r="343" spans="1:17" ht="20.149999999999999" customHeight="1">
      <c r="A343" s="189">
        <f t="shared" si="23"/>
        <v>337</v>
      </c>
      <c r="B343" s="248"/>
      <c r="C343" s="205"/>
      <c r="D343" s="205"/>
      <c r="E343" s="26"/>
      <c r="F343" s="196"/>
      <c r="G343" s="196"/>
      <c r="H343" s="196"/>
      <c r="I343" s="191">
        <v>0</v>
      </c>
      <c r="J343" s="191">
        <v>0</v>
      </c>
      <c r="K343" s="191" t="str">
        <f>IFERROR(J343*#REF!,"")</f>
        <v/>
      </c>
      <c r="L343" s="192"/>
      <c r="M343" s="189"/>
      <c r="N343" s="189"/>
      <c r="O343" s="189"/>
      <c r="P343" s="189"/>
      <c r="Q343" s="190"/>
    </row>
    <row r="344" spans="1:17" ht="20.149999999999999" customHeight="1">
      <c r="A344" s="189">
        <f t="shared" si="23"/>
        <v>338</v>
      </c>
      <c r="B344" s="248"/>
      <c r="C344" s="205"/>
      <c r="D344" s="205"/>
      <c r="E344" s="28"/>
      <c r="F344" s="196"/>
      <c r="G344" s="196"/>
      <c r="H344" s="196"/>
      <c r="I344" s="191">
        <v>0</v>
      </c>
      <c r="J344" s="191">
        <v>0</v>
      </c>
      <c r="K344" s="191" t="str">
        <f>IFERROR(J344*#REF!,"")</f>
        <v/>
      </c>
      <c r="L344" s="192"/>
      <c r="M344" s="189"/>
      <c r="N344" s="189"/>
      <c r="O344" s="189"/>
      <c r="P344" s="189"/>
      <c r="Q344" s="190"/>
    </row>
    <row r="345" spans="1:17" ht="20.149999999999999" customHeight="1">
      <c r="A345" s="189">
        <f t="shared" si="23"/>
        <v>339</v>
      </c>
      <c r="B345" s="248"/>
      <c r="C345" s="205"/>
      <c r="D345" s="205"/>
      <c r="E345" s="28"/>
      <c r="F345" s="196"/>
      <c r="G345" s="196"/>
      <c r="H345" s="196"/>
      <c r="I345" s="191">
        <v>0</v>
      </c>
      <c r="J345" s="191">
        <v>0</v>
      </c>
      <c r="K345" s="191" t="str">
        <f>IFERROR(J345*#REF!,"")</f>
        <v/>
      </c>
      <c r="L345" s="192"/>
      <c r="M345" s="189"/>
      <c r="N345" s="189"/>
      <c r="O345" s="189"/>
      <c r="P345" s="189"/>
      <c r="Q345" s="190"/>
    </row>
    <row r="346" spans="1:17" ht="20.149999999999999" customHeight="1">
      <c r="A346" s="189">
        <f t="shared" si="23"/>
        <v>340</v>
      </c>
      <c r="B346" s="248"/>
      <c r="C346" s="205"/>
      <c r="D346" s="205"/>
      <c r="E346" s="28"/>
      <c r="F346" s="196"/>
      <c r="G346" s="196"/>
      <c r="H346" s="196"/>
      <c r="I346" s="191">
        <v>0</v>
      </c>
      <c r="J346" s="191">
        <v>0</v>
      </c>
      <c r="K346" s="191" t="str">
        <f>IFERROR(J346*#REF!,"")</f>
        <v/>
      </c>
      <c r="L346" s="192"/>
      <c r="M346" s="189"/>
      <c r="N346" s="189"/>
      <c r="O346" s="189"/>
      <c r="P346" s="189"/>
      <c r="Q346" s="190"/>
    </row>
    <row r="347" spans="1:17" ht="20.149999999999999" customHeight="1">
      <c r="A347" s="189">
        <f t="shared" si="23"/>
        <v>341</v>
      </c>
      <c r="B347" s="248"/>
      <c r="C347" s="205"/>
      <c r="D347" s="205"/>
      <c r="E347" s="28"/>
      <c r="F347" s="197"/>
      <c r="G347" s="197"/>
      <c r="H347" s="197"/>
      <c r="I347" s="191">
        <v>0</v>
      </c>
      <c r="J347" s="191">
        <v>0</v>
      </c>
      <c r="K347" s="191" t="str">
        <f>IFERROR(J347*#REF!,"")</f>
        <v/>
      </c>
      <c r="L347" s="192"/>
      <c r="M347" s="189"/>
      <c r="N347" s="189"/>
      <c r="O347" s="189"/>
      <c r="P347" s="189"/>
      <c r="Q347" s="190"/>
    </row>
    <row r="348" spans="1:17" ht="20.149999999999999" customHeight="1">
      <c r="A348" s="189">
        <f t="shared" si="23"/>
        <v>342</v>
      </c>
      <c r="B348" s="248"/>
      <c r="C348" s="205"/>
      <c r="D348" s="205"/>
      <c r="E348" s="28"/>
      <c r="F348" s="198"/>
      <c r="G348" s="198"/>
      <c r="H348" s="198"/>
      <c r="I348" s="191">
        <v>0</v>
      </c>
      <c r="J348" s="191">
        <v>0</v>
      </c>
      <c r="K348" s="191" t="str">
        <f>IFERROR(J348*#REF!,"")</f>
        <v/>
      </c>
      <c r="L348" s="192"/>
      <c r="M348" s="189"/>
      <c r="N348" s="189"/>
      <c r="O348" s="189"/>
      <c r="P348" s="189"/>
      <c r="Q348" s="190"/>
    </row>
    <row r="349" spans="1:17" ht="20.149999999999999" customHeight="1">
      <c r="A349" s="189">
        <f t="shared" si="23"/>
        <v>343</v>
      </c>
      <c r="B349" s="248"/>
      <c r="C349" s="205"/>
      <c r="D349" s="205"/>
      <c r="E349" s="28"/>
      <c r="F349" s="196"/>
      <c r="G349" s="196"/>
      <c r="H349" s="196"/>
      <c r="I349" s="191">
        <v>0</v>
      </c>
      <c r="J349" s="191">
        <v>0</v>
      </c>
      <c r="K349" s="191" t="str">
        <f>IFERROR(J349*#REF!,"")</f>
        <v/>
      </c>
      <c r="L349" s="192"/>
      <c r="M349" s="189"/>
      <c r="N349" s="189"/>
      <c r="O349" s="189"/>
      <c r="P349" s="189"/>
      <c r="Q349" s="190"/>
    </row>
    <row r="350" spans="1:17" ht="20.149999999999999" customHeight="1">
      <c r="A350" s="189">
        <f t="shared" si="23"/>
        <v>344</v>
      </c>
      <c r="B350" s="248"/>
      <c r="C350" s="205"/>
      <c r="D350" s="205"/>
      <c r="E350" s="28"/>
      <c r="F350" s="196"/>
      <c r="G350" s="196"/>
      <c r="H350" s="196"/>
      <c r="I350" s="191">
        <v>0</v>
      </c>
      <c r="J350" s="191">
        <v>0</v>
      </c>
      <c r="K350" s="191" t="str">
        <f>IFERROR(J350*#REF!,"")</f>
        <v/>
      </c>
      <c r="L350" s="192"/>
      <c r="M350" s="189"/>
      <c r="N350" s="189"/>
      <c r="O350" s="189"/>
      <c r="P350" s="189"/>
      <c r="Q350" s="190"/>
    </row>
    <row r="351" spans="1:17" ht="20.149999999999999" customHeight="1">
      <c r="A351" s="189">
        <f t="shared" si="23"/>
        <v>345</v>
      </c>
      <c r="B351" s="248"/>
      <c r="C351" s="205"/>
      <c r="D351" s="205"/>
      <c r="E351" s="28"/>
      <c r="F351" s="196"/>
      <c r="G351" s="196"/>
      <c r="H351" s="196"/>
      <c r="I351" s="191">
        <v>0</v>
      </c>
      <c r="J351" s="191">
        <v>0</v>
      </c>
      <c r="K351" s="191" t="str">
        <f>IFERROR(J351*#REF!,"")</f>
        <v/>
      </c>
      <c r="L351" s="192"/>
      <c r="M351" s="189"/>
      <c r="N351" s="189"/>
      <c r="O351" s="189"/>
      <c r="P351" s="189"/>
      <c r="Q351" s="190"/>
    </row>
    <row r="352" spans="1:17" ht="20.149999999999999" customHeight="1">
      <c r="A352" s="189">
        <f t="shared" si="23"/>
        <v>346</v>
      </c>
      <c r="B352" s="248"/>
      <c r="C352" s="205"/>
      <c r="D352" s="205"/>
      <c r="E352" s="28"/>
      <c r="F352" s="196"/>
      <c r="G352" s="196"/>
      <c r="H352" s="196"/>
      <c r="I352" s="191">
        <v>0</v>
      </c>
      <c r="J352" s="191">
        <v>0</v>
      </c>
      <c r="K352" s="191" t="str">
        <f>IFERROR(J352*#REF!,"")</f>
        <v/>
      </c>
      <c r="L352" s="192"/>
      <c r="M352" s="189"/>
      <c r="N352" s="189"/>
      <c r="O352" s="189"/>
      <c r="P352" s="189"/>
      <c r="Q352" s="190"/>
    </row>
    <row r="353" spans="1:17" ht="20.149999999999999" customHeight="1">
      <c r="A353" s="189">
        <f t="shared" si="23"/>
        <v>347</v>
      </c>
      <c r="B353" s="248"/>
      <c r="C353" s="205"/>
      <c r="D353" s="205"/>
      <c r="E353" s="28"/>
      <c r="F353" s="196"/>
      <c r="G353" s="196"/>
      <c r="H353" s="196"/>
      <c r="I353" s="191">
        <v>0</v>
      </c>
      <c r="J353" s="191">
        <v>0</v>
      </c>
      <c r="K353" s="191" t="str">
        <f>IFERROR(J353*#REF!,"")</f>
        <v/>
      </c>
      <c r="L353" s="192"/>
      <c r="M353" s="189"/>
      <c r="N353" s="189"/>
      <c r="O353" s="189"/>
      <c r="P353" s="189"/>
      <c r="Q353" s="190"/>
    </row>
    <row r="354" spans="1:17" ht="20.149999999999999" customHeight="1">
      <c r="A354" s="189">
        <f t="shared" si="23"/>
        <v>348</v>
      </c>
      <c r="B354" s="248"/>
      <c r="C354" s="205"/>
      <c r="D354" s="205"/>
      <c r="E354" s="28"/>
      <c r="F354" s="196"/>
      <c r="G354" s="196"/>
      <c r="H354" s="196"/>
      <c r="I354" s="191">
        <v>0</v>
      </c>
      <c r="J354" s="191">
        <v>0</v>
      </c>
      <c r="K354" s="191" t="str">
        <f>IFERROR(J354*#REF!,"")</f>
        <v/>
      </c>
      <c r="L354" s="192"/>
      <c r="M354" s="189"/>
      <c r="N354" s="189"/>
      <c r="O354" s="189"/>
      <c r="P354" s="189"/>
      <c r="Q354" s="190"/>
    </row>
    <row r="355" spans="1:17" ht="20.149999999999999" customHeight="1">
      <c r="A355" s="189">
        <f t="shared" si="23"/>
        <v>349</v>
      </c>
      <c r="B355" s="248"/>
      <c r="C355" s="205"/>
      <c r="D355" s="205"/>
      <c r="E355" s="28"/>
      <c r="F355" s="196"/>
      <c r="G355" s="196"/>
      <c r="H355" s="196"/>
      <c r="I355" s="191">
        <v>0</v>
      </c>
      <c r="J355" s="191">
        <v>0</v>
      </c>
      <c r="K355" s="191" t="str">
        <f>IFERROR(J355*#REF!,"")</f>
        <v/>
      </c>
      <c r="L355" s="192"/>
      <c r="M355" s="189"/>
      <c r="N355" s="189"/>
      <c r="O355" s="189"/>
      <c r="P355" s="189"/>
      <c r="Q355" s="190"/>
    </row>
    <row r="356" spans="1:17" ht="20.149999999999999" customHeight="1">
      <c r="A356" s="189">
        <f t="shared" si="23"/>
        <v>350</v>
      </c>
      <c r="B356" s="248"/>
      <c r="C356" s="205"/>
      <c r="D356" s="205"/>
      <c r="E356" s="28"/>
      <c r="F356" s="196"/>
      <c r="G356" s="196"/>
      <c r="H356" s="196"/>
      <c r="I356" s="191">
        <v>0</v>
      </c>
      <c r="J356" s="191">
        <v>0</v>
      </c>
      <c r="K356" s="191" t="str">
        <f>IFERROR(J356*#REF!,"")</f>
        <v/>
      </c>
      <c r="L356" s="192"/>
      <c r="M356" s="189"/>
      <c r="N356" s="189"/>
      <c r="O356" s="189"/>
      <c r="P356" s="189"/>
      <c r="Q356" s="190"/>
    </row>
    <row r="357" spans="1:17" ht="20.149999999999999" customHeight="1">
      <c r="A357" s="189">
        <f t="shared" si="23"/>
        <v>351</v>
      </c>
      <c r="B357" s="248"/>
      <c r="C357" s="206"/>
      <c r="D357" s="206"/>
      <c r="E357" s="27"/>
      <c r="F357" s="196"/>
      <c r="G357" s="196"/>
      <c r="H357" s="196"/>
      <c r="I357" s="191">
        <v>0</v>
      </c>
      <c r="J357" s="191">
        <v>0</v>
      </c>
      <c r="K357" s="191" t="str">
        <f>IFERROR(J357*#REF!,"")</f>
        <v/>
      </c>
      <c r="L357" s="192"/>
      <c r="M357" s="189"/>
      <c r="N357" s="189"/>
      <c r="O357" s="189"/>
      <c r="P357" s="189"/>
      <c r="Q357" s="190"/>
    </row>
    <row r="358" spans="1:17" ht="20.149999999999999" customHeight="1">
      <c r="A358" s="189">
        <f t="shared" si="23"/>
        <v>352</v>
      </c>
      <c r="B358" s="248"/>
      <c r="C358" s="205"/>
      <c r="D358" s="205"/>
      <c r="E358" s="26"/>
      <c r="F358" s="196"/>
      <c r="G358" s="196"/>
      <c r="H358" s="196"/>
      <c r="I358" s="191">
        <v>0</v>
      </c>
      <c r="J358" s="191">
        <v>0</v>
      </c>
      <c r="K358" s="191" t="str">
        <f>IFERROR(J358*#REF!,"")</f>
        <v/>
      </c>
      <c r="L358" s="192"/>
      <c r="M358" s="189"/>
      <c r="N358" s="189"/>
      <c r="O358" s="189"/>
      <c r="P358" s="189"/>
      <c r="Q358" s="190"/>
    </row>
    <row r="359" spans="1:17" ht="20.149999999999999" customHeight="1">
      <c r="A359" s="189">
        <f t="shared" si="23"/>
        <v>353</v>
      </c>
      <c r="B359" s="248"/>
      <c r="C359" s="205"/>
      <c r="D359" s="205"/>
      <c r="E359" s="26"/>
      <c r="F359" s="196"/>
      <c r="G359" s="196"/>
      <c r="H359" s="196"/>
      <c r="I359" s="191">
        <v>0</v>
      </c>
      <c r="J359" s="191">
        <v>0</v>
      </c>
      <c r="K359" s="191" t="str">
        <f>IFERROR(J359*#REF!,"")</f>
        <v/>
      </c>
      <c r="L359" s="192"/>
      <c r="M359" s="189"/>
      <c r="N359" s="189"/>
      <c r="O359" s="189"/>
      <c r="P359" s="189"/>
      <c r="Q359" s="190"/>
    </row>
    <row r="360" spans="1:17" ht="20.149999999999999" customHeight="1">
      <c r="A360" s="189">
        <f t="shared" si="23"/>
        <v>354</v>
      </c>
      <c r="B360" s="248"/>
      <c r="C360" s="205"/>
      <c r="D360" s="205"/>
      <c r="E360" s="26"/>
      <c r="F360" s="196"/>
      <c r="G360" s="196"/>
      <c r="H360" s="196"/>
      <c r="I360" s="191">
        <v>0</v>
      </c>
      <c r="J360" s="191">
        <v>0</v>
      </c>
      <c r="K360" s="191" t="str">
        <f>IFERROR(J360*#REF!,"")</f>
        <v/>
      </c>
      <c r="L360" s="192"/>
      <c r="M360" s="189"/>
      <c r="N360" s="189"/>
      <c r="O360" s="189"/>
      <c r="P360" s="189"/>
      <c r="Q360" s="190"/>
    </row>
    <row r="361" spans="1:17" ht="20.149999999999999" customHeight="1">
      <c r="A361" s="189">
        <f t="shared" si="23"/>
        <v>355</v>
      </c>
      <c r="B361" s="248"/>
      <c r="C361" s="205"/>
      <c r="D361" s="205"/>
      <c r="E361" s="26"/>
      <c r="F361" s="196"/>
      <c r="G361" s="196"/>
      <c r="H361" s="196"/>
      <c r="I361" s="191">
        <v>0</v>
      </c>
      <c r="J361" s="191">
        <v>0</v>
      </c>
      <c r="K361" s="191" t="str">
        <f>IFERROR(J361*#REF!,"")</f>
        <v/>
      </c>
      <c r="L361" s="192"/>
      <c r="M361" s="189"/>
      <c r="N361" s="189"/>
      <c r="O361" s="189"/>
      <c r="P361" s="189"/>
      <c r="Q361" s="190"/>
    </row>
    <row r="362" spans="1:17" ht="20.149999999999999" customHeight="1">
      <c r="A362" s="189">
        <f t="shared" si="23"/>
        <v>356</v>
      </c>
      <c r="B362" s="248"/>
      <c r="C362" s="205"/>
      <c r="D362" s="205"/>
      <c r="E362" s="26"/>
      <c r="F362" s="196"/>
      <c r="G362" s="196"/>
      <c r="H362" s="196"/>
      <c r="I362" s="191">
        <v>0</v>
      </c>
      <c r="J362" s="191">
        <v>0</v>
      </c>
      <c r="K362" s="191" t="str">
        <f>IFERROR(J362*#REF!,"")</f>
        <v/>
      </c>
      <c r="L362" s="192"/>
      <c r="M362" s="189"/>
      <c r="N362" s="189"/>
      <c r="O362" s="189"/>
      <c r="P362" s="189"/>
      <c r="Q362" s="190"/>
    </row>
    <row r="363" spans="1:17" ht="20.149999999999999" customHeight="1">
      <c r="A363" s="189">
        <f t="shared" si="23"/>
        <v>357</v>
      </c>
      <c r="B363" s="248"/>
      <c r="C363" s="205"/>
      <c r="D363" s="205"/>
      <c r="E363" s="26"/>
      <c r="F363" s="196"/>
      <c r="G363" s="196"/>
      <c r="H363" s="196"/>
      <c r="I363" s="191">
        <v>0</v>
      </c>
      <c r="J363" s="191">
        <v>0</v>
      </c>
      <c r="K363" s="191" t="str">
        <f>IFERROR(J363*#REF!,"")</f>
        <v/>
      </c>
      <c r="L363" s="192"/>
      <c r="M363" s="189"/>
      <c r="N363" s="189"/>
      <c r="O363" s="189"/>
      <c r="P363" s="189"/>
      <c r="Q363" s="190"/>
    </row>
    <row r="364" spans="1:17" ht="20.149999999999999" customHeight="1">
      <c r="A364" s="189">
        <f t="shared" si="23"/>
        <v>358</v>
      </c>
      <c r="B364" s="248"/>
      <c r="C364" s="205"/>
      <c r="D364" s="205"/>
      <c r="E364" s="26"/>
      <c r="F364" s="196"/>
      <c r="G364" s="196"/>
      <c r="H364" s="196"/>
      <c r="I364" s="191">
        <v>0</v>
      </c>
      <c r="J364" s="191">
        <v>0</v>
      </c>
      <c r="K364" s="191" t="str">
        <f>IFERROR(J364*#REF!,"")</f>
        <v/>
      </c>
      <c r="L364" s="192"/>
      <c r="M364" s="189"/>
      <c r="N364" s="189"/>
      <c r="O364" s="189"/>
      <c r="P364" s="189"/>
      <c r="Q364" s="190"/>
    </row>
    <row r="365" spans="1:17" ht="20.149999999999999" customHeight="1">
      <c r="A365" s="189">
        <f t="shared" si="23"/>
        <v>359</v>
      </c>
      <c r="B365" s="248"/>
      <c r="C365" s="205"/>
      <c r="D365" s="205"/>
      <c r="E365" s="26"/>
      <c r="F365" s="196"/>
      <c r="G365" s="196"/>
      <c r="H365" s="196"/>
      <c r="I365" s="191">
        <v>0</v>
      </c>
      <c r="J365" s="191">
        <v>0</v>
      </c>
      <c r="K365" s="191" t="str">
        <f>IFERROR(J365*#REF!,"")</f>
        <v/>
      </c>
      <c r="L365" s="192"/>
      <c r="M365" s="189"/>
      <c r="N365" s="189"/>
      <c r="O365" s="189"/>
      <c r="P365" s="189"/>
      <c r="Q365" s="190"/>
    </row>
    <row r="366" spans="1:17" ht="20.149999999999999" customHeight="1">
      <c r="A366" s="189">
        <f t="shared" si="23"/>
        <v>360</v>
      </c>
      <c r="B366" s="248"/>
      <c r="C366" s="205"/>
      <c r="D366" s="205"/>
      <c r="E366" s="26"/>
      <c r="F366" s="196"/>
      <c r="G366" s="196"/>
      <c r="H366" s="196"/>
      <c r="I366" s="191">
        <v>0</v>
      </c>
      <c r="J366" s="191">
        <v>0</v>
      </c>
      <c r="K366" s="191" t="str">
        <f>IFERROR(J366*#REF!,"")</f>
        <v/>
      </c>
      <c r="L366" s="192"/>
      <c r="M366" s="189"/>
      <c r="N366" s="189"/>
      <c r="O366" s="189"/>
      <c r="P366" s="189"/>
      <c r="Q366" s="190"/>
    </row>
    <row r="367" spans="1:17" ht="20.149999999999999" customHeight="1">
      <c r="A367" s="189">
        <f t="shared" si="23"/>
        <v>361</v>
      </c>
      <c r="B367" s="248"/>
      <c r="C367" s="205"/>
      <c r="D367" s="205"/>
      <c r="E367" s="26"/>
      <c r="F367" s="196"/>
      <c r="G367" s="196"/>
      <c r="H367" s="196"/>
      <c r="I367" s="191">
        <v>0</v>
      </c>
      <c r="J367" s="191">
        <v>0</v>
      </c>
      <c r="K367" s="191" t="str">
        <f>IFERROR(J367*#REF!,"")</f>
        <v/>
      </c>
      <c r="L367" s="192"/>
      <c r="M367" s="189"/>
      <c r="N367" s="189"/>
      <c r="O367" s="189"/>
      <c r="P367" s="189"/>
      <c r="Q367" s="190"/>
    </row>
    <row r="368" spans="1:17" ht="20.149999999999999" customHeight="1">
      <c r="A368" s="189">
        <f t="shared" si="23"/>
        <v>362</v>
      </c>
      <c r="B368" s="248"/>
      <c r="C368" s="205"/>
      <c r="D368" s="205"/>
      <c r="E368" s="26"/>
      <c r="F368" s="196"/>
      <c r="G368" s="196"/>
      <c r="H368" s="196"/>
      <c r="I368" s="191">
        <v>0</v>
      </c>
      <c r="J368" s="191">
        <v>0</v>
      </c>
      <c r="K368" s="191" t="str">
        <f>IFERROR(J368*#REF!,"")</f>
        <v/>
      </c>
      <c r="L368" s="192"/>
      <c r="M368" s="189"/>
      <c r="N368" s="189"/>
      <c r="O368" s="189"/>
      <c r="P368" s="189"/>
      <c r="Q368" s="190"/>
    </row>
    <row r="369" spans="1:17" ht="20.149999999999999" customHeight="1">
      <c r="A369" s="189">
        <f t="shared" si="23"/>
        <v>363</v>
      </c>
      <c r="B369" s="248"/>
      <c r="C369" s="205"/>
      <c r="D369" s="205"/>
      <c r="E369" s="26"/>
      <c r="F369" s="196"/>
      <c r="G369" s="196"/>
      <c r="H369" s="196"/>
      <c r="I369" s="191">
        <v>0</v>
      </c>
      <c r="J369" s="191">
        <v>0</v>
      </c>
      <c r="K369" s="191" t="str">
        <f>IFERROR(J369*#REF!,"")</f>
        <v/>
      </c>
      <c r="L369" s="192"/>
      <c r="M369" s="189"/>
      <c r="N369" s="189"/>
      <c r="O369" s="189"/>
      <c r="P369" s="189"/>
      <c r="Q369" s="190"/>
    </row>
    <row r="370" spans="1:17" ht="20.149999999999999" customHeight="1">
      <c r="A370" s="189">
        <f t="shared" si="23"/>
        <v>364</v>
      </c>
      <c r="B370" s="248"/>
      <c r="C370" s="205"/>
      <c r="D370" s="205"/>
      <c r="E370" s="26"/>
      <c r="F370" s="196"/>
      <c r="G370" s="196"/>
      <c r="H370" s="196"/>
      <c r="I370" s="191">
        <v>0</v>
      </c>
      <c r="J370" s="191">
        <v>0</v>
      </c>
      <c r="K370" s="191" t="str">
        <f>IFERROR(J370*#REF!,"")</f>
        <v/>
      </c>
      <c r="L370" s="192"/>
      <c r="M370" s="189"/>
      <c r="N370" s="189"/>
      <c r="O370" s="189"/>
      <c r="P370" s="189"/>
      <c r="Q370" s="190"/>
    </row>
    <row r="371" spans="1:17" ht="20.149999999999999" customHeight="1">
      <c r="A371" s="189">
        <f t="shared" ref="A371:A374" si="24">ROW()-6</f>
        <v>365</v>
      </c>
      <c r="B371" s="248"/>
      <c r="C371" s="205"/>
      <c r="D371" s="205"/>
      <c r="E371" s="26"/>
      <c r="F371" s="196"/>
      <c r="G371" s="196"/>
      <c r="H371" s="196"/>
      <c r="I371" s="191">
        <v>0</v>
      </c>
      <c r="J371" s="191">
        <v>0</v>
      </c>
      <c r="K371" s="191" t="str">
        <f>IFERROR(J371*#REF!,"")</f>
        <v/>
      </c>
      <c r="L371" s="192"/>
      <c r="M371" s="189"/>
      <c r="N371" s="189"/>
      <c r="O371" s="189"/>
      <c r="P371" s="189"/>
      <c r="Q371" s="190"/>
    </row>
    <row r="372" spans="1:17" ht="20.149999999999999" customHeight="1">
      <c r="A372" s="189">
        <f t="shared" si="24"/>
        <v>366</v>
      </c>
      <c r="B372" s="248"/>
      <c r="C372" s="205"/>
      <c r="D372" s="205"/>
      <c r="E372" s="26"/>
      <c r="F372" s="196"/>
      <c r="G372" s="196"/>
      <c r="H372" s="196"/>
      <c r="I372" s="191">
        <v>0</v>
      </c>
      <c r="J372" s="191">
        <v>0</v>
      </c>
      <c r="K372" s="191" t="str">
        <f>IFERROR(J372*#REF!,"")</f>
        <v/>
      </c>
      <c r="L372" s="192"/>
      <c r="M372" s="189"/>
      <c r="N372" s="189"/>
      <c r="O372" s="189"/>
      <c r="P372" s="189"/>
      <c r="Q372" s="190"/>
    </row>
    <row r="373" spans="1:17" ht="20.149999999999999" customHeight="1">
      <c r="A373" s="189">
        <f t="shared" si="24"/>
        <v>367</v>
      </c>
      <c r="B373" s="248"/>
      <c r="C373" s="205"/>
      <c r="D373" s="205"/>
      <c r="E373" s="26"/>
      <c r="F373" s="196"/>
      <c r="G373" s="196"/>
      <c r="H373" s="196"/>
      <c r="I373" s="191">
        <v>0</v>
      </c>
      <c r="J373" s="191">
        <v>0</v>
      </c>
      <c r="K373" s="191" t="str">
        <f>IFERROR(J373*#REF!,"")</f>
        <v/>
      </c>
      <c r="L373" s="192"/>
      <c r="M373" s="189"/>
      <c r="N373" s="189"/>
      <c r="O373" s="189"/>
      <c r="P373" s="189"/>
      <c r="Q373" s="190"/>
    </row>
    <row r="374" spans="1:17" ht="20.149999999999999" customHeight="1">
      <c r="A374" s="189">
        <f t="shared" si="24"/>
        <v>368</v>
      </c>
      <c r="B374" s="248"/>
      <c r="C374" s="205"/>
      <c r="D374" s="205"/>
      <c r="E374" s="26"/>
      <c r="F374" s="196"/>
      <c r="G374" s="196"/>
      <c r="H374" s="196"/>
      <c r="I374" s="191">
        <v>0</v>
      </c>
      <c r="J374" s="191">
        <v>0</v>
      </c>
      <c r="K374" s="191" t="str">
        <f>IFERROR(J374*#REF!,"")</f>
        <v/>
      </c>
      <c r="L374" s="192"/>
      <c r="M374" s="189"/>
      <c r="N374" s="189"/>
      <c r="O374" s="189"/>
      <c r="P374" s="189"/>
      <c r="Q374" s="190"/>
    </row>
    <row r="375" spans="1:17" ht="20.149999999999999" customHeight="1">
      <c r="F375" s="179"/>
      <c r="G375" s="179"/>
      <c r="H375" s="179"/>
      <c r="K375" s="176"/>
    </row>
  </sheetData>
  <autoFilter ref="A4:Q374"/>
  <mergeCells count="63">
    <mergeCell ref="P4:P5"/>
    <mergeCell ref="D175:E175"/>
    <mergeCell ref="D180:E180"/>
    <mergeCell ref="D183:E183"/>
    <mergeCell ref="D186:E186"/>
    <mergeCell ref="D160:E160"/>
    <mergeCell ref="D163:E163"/>
    <mergeCell ref="D166:E166"/>
    <mergeCell ref="D169:E169"/>
    <mergeCell ref="D171:E171"/>
    <mergeCell ref="D128:E128"/>
    <mergeCell ref="D221:E221"/>
    <mergeCell ref="D223:E223"/>
    <mergeCell ref="D225:E225"/>
    <mergeCell ref="D192:E192"/>
    <mergeCell ref="D205:E205"/>
    <mergeCell ref="D211:E211"/>
    <mergeCell ref="D213:E213"/>
    <mergeCell ref="D215:E215"/>
    <mergeCell ref="D217:E217"/>
    <mergeCell ref="D207:E207"/>
    <mergeCell ref="D197:E197"/>
    <mergeCell ref="D200:E200"/>
    <mergeCell ref="D203:E203"/>
    <mergeCell ref="D195:E195"/>
    <mergeCell ref="D52:E52"/>
    <mergeCell ref="D58:E58"/>
    <mergeCell ref="D86:E86"/>
    <mergeCell ref="D152:E152"/>
    <mergeCell ref="D219:E219"/>
    <mergeCell ref="D189:E189"/>
    <mergeCell ref="D177:E177"/>
    <mergeCell ref="D62:E62"/>
    <mergeCell ref="D66:E66"/>
    <mergeCell ref="D70:E70"/>
    <mergeCell ref="D74:E74"/>
    <mergeCell ref="D78:E78"/>
    <mergeCell ref="D82:E82"/>
    <mergeCell ref="D95:E95"/>
    <mergeCell ref="D104:E104"/>
    <mergeCell ref="D112:E112"/>
    <mergeCell ref="D173:E173"/>
    <mergeCell ref="D120:E120"/>
    <mergeCell ref="D136:E136"/>
    <mergeCell ref="D144:E144"/>
    <mergeCell ref="D154:E154"/>
    <mergeCell ref="D157:E157"/>
    <mergeCell ref="Q4:Q5"/>
    <mergeCell ref="K2:L2"/>
    <mergeCell ref="A4:A5"/>
    <mergeCell ref="B4:B5"/>
    <mergeCell ref="C4:C5"/>
    <mergeCell ref="D4:D5"/>
    <mergeCell ref="E4:E5"/>
    <mergeCell ref="F4:F5"/>
    <mergeCell ref="H4:H5"/>
    <mergeCell ref="I4:I5"/>
    <mergeCell ref="J4:J5"/>
    <mergeCell ref="K4:K5"/>
    <mergeCell ref="L4:L5"/>
    <mergeCell ref="M4:M5"/>
    <mergeCell ref="O4:O5"/>
    <mergeCell ref="N4:N5"/>
  </mergeCells>
  <phoneticPr fontId="4"/>
  <dataValidations count="2">
    <dataValidation type="list" allowBlank="1" showInputMessage="1" showErrorMessage="1" sqref="C51:D51 D13:D26 D7 D9:D11 C52:C226 D275:D374 D269:D273 C8:C50 D28:D50 C228:C374">
      <formula1>"指令システム,OAシステム,映像系,ネットワーク,運用管理,電源設備の整備,現行からの移行,指令管制室および署所の整備"</formula1>
    </dataValidation>
    <dataValidation type="list" allowBlank="1" showInputMessage="1" showErrorMessage="1" sqref="N7 O7:O374 M7:M374">
      <formula1>"〇,×"</formula1>
    </dataValidation>
  </dataValidations>
  <pageMargins left="0.7" right="0.7" top="0.75" bottom="0.75" header="0.3" footer="0.3"/>
  <pageSetup paperSize="9" scale="34" fitToHeight="0" orientation="portrait" r:id="rId1"/>
  <rowBreaks count="6" manualBreakCount="6">
    <brk id="6" max="13" man="1"/>
    <brk id="50" max="13" man="1"/>
    <brk id="127" max="13" man="1"/>
    <brk id="176" max="13" man="1"/>
    <brk id="206" max="13" man="1"/>
    <brk id="279" max="13" man="1"/>
  </rowBreaks>
  <colBreaks count="1" manualBreakCount="1">
    <brk id="3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showGridLines="0" view="pageBreakPreview" zoomScale="70" zoomScaleNormal="85" zoomScaleSheetLayoutView="70" workbookViewId="0">
      <selection sqref="A1:I1"/>
    </sheetView>
  </sheetViews>
  <sheetFormatPr defaultColWidth="8.08203125" defaultRowHeight="12.5"/>
  <cols>
    <col min="1" max="1" width="3.9140625" style="1" customWidth="1"/>
    <col min="2" max="2" width="29.5" style="1" customWidth="1"/>
    <col min="3" max="3" width="22.58203125" style="1" customWidth="1"/>
    <col min="4" max="4" width="14.58203125" style="1" customWidth="1"/>
    <col min="5" max="5" width="15.58203125" style="1" bestFit="1" customWidth="1"/>
    <col min="6" max="8" width="14.4140625" style="163" customWidth="1"/>
    <col min="9" max="9" width="16.9140625" style="163" customWidth="1"/>
    <col min="10" max="10" width="15.58203125" style="1" customWidth="1"/>
    <col min="11" max="11" width="29.5" style="1" customWidth="1"/>
    <col min="12" max="12" width="28.5" style="1" customWidth="1"/>
    <col min="13" max="16384" width="8.08203125" style="1"/>
  </cols>
  <sheetData>
    <row r="1" spans="1:12" ht="16">
      <c r="A1" s="278" t="s">
        <v>209</v>
      </c>
      <c r="B1" s="278"/>
      <c r="C1" s="278"/>
      <c r="D1" s="278"/>
      <c r="E1" s="278"/>
      <c r="F1" s="278"/>
      <c r="G1" s="278"/>
      <c r="H1" s="278"/>
      <c r="I1" s="278"/>
    </row>
    <row r="2" spans="1:12" ht="15" customHeight="1" thickBot="1">
      <c r="A2" s="2"/>
      <c r="C2" s="2"/>
      <c r="D2" s="2"/>
      <c r="E2" s="3"/>
      <c r="F2" s="168"/>
      <c r="G2" s="168"/>
      <c r="H2" s="168"/>
      <c r="I2" s="168"/>
    </row>
    <row r="3" spans="1:12" ht="13" thickBot="1">
      <c r="A3" s="2"/>
      <c r="C3" s="2"/>
      <c r="D3" s="2"/>
      <c r="E3" s="2"/>
      <c r="F3" s="168"/>
      <c r="G3" s="168"/>
      <c r="H3" s="168"/>
      <c r="I3" s="169" t="s">
        <v>0</v>
      </c>
      <c r="K3" s="4"/>
      <c r="L3" s="4" t="s">
        <v>1</v>
      </c>
    </row>
    <row r="4" spans="1:12" ht="21.9" customHeight="1">
      <c r="A4" s="5" t="s">
        <v>21</v>
      </c>
    </row>
    <row r="5" spans="1:12" ht="19.399999999999999" customHeight="1">
      <c r="A5" s="6" t="s">
        <v>3</v>
      </c>
      <c r="B5" s="6" t="s">
        <v>13</v>
      </c>
      <c r="C5" s="6" t="s">
        <v>4</v>
      </c>
      <c r="D5" s="6" t="s">
        <v>5</v>
      </c>
      <c r="E5" s="6" t="s">
        <v>6</v>
      </c>
      <c r="F5" s="164" t="s">
        <v>7</v>
      </c>
      <c r="G5" s="164" t="s">
        <v>8</v>
      </c>
      <c r="H5" s="164" t="s">
        <v>9</v>
      </c>
      <c r="I5" s="164" t="s">
        <v>10</v>
      </c>
      <c r="J5" s="6" t="s">
        <v>12</v>
      </c>
      <c r="K5" s="6" t="s">
        <v>169</v>
      </c>
      <c r="L5" s="6" t="s">
        <v>11</v>
      </c>
    </row>
    <row r="6" spans="1:12" ht="28.5" customHeight="1">
      <c r="A6" s="7" t="s">
        <v>14</v>
      </c>
      <c r="B6" s="9" t="s">
        <v>15</v>
      </c>
      <c r="C6" s="8" t="s">
        <v>15</v>
      </c>
      <c r="D6" s="8" t="s">
        <v>15</v>
      </c>
      <c r="E6" s="8" t="s">
        <v>15</v>
      </c>
      <c r="F6" s="165" t="s">
        <v>15</v>
      </c>
      <c r="G6" s="166" t="s">
        <v>16</v>
      </c>
      <c r="H6" s="167" t="s">
        <v>17</v>
      </c>
      <c r="I6" s="170" t="s">
        <v>18</v>
      </c>
      <c r="J6" s="9" t="s">
        <v>15</v>
      </c>
      <c r="K6" s="9" t="s">
        <v>170</v>
      </c>
      <c r="L6" s="9" t="s">
        <v>167</v>
      </c>
    </row>
    <row r="7" spans="1:12" ht="27.9" customHeight="1">
      <c r="A7" s="10">
        <v>1</v>
      </c>
      <c r="B7" s="13"/>
      <c r="C7" s="17"/>
      <c r="D7" s="12"/>
      <c r="E7" s="11"/>
      <c r="F7" s="162">
        <v>0</v>
      </c>
      <c r="G7" s="162">
        <v>0</v>
      </c>
      <c r="H7" s="162">
        <f t="shared" ref="H7:H26" si="0">G7*E7</f>
        <v>0</v>
      </c>
      <c r="I7" s="162">
        <v>0</v>
      </c>
      <c r="J7" s="13"/>
      <c r="K7" s="13"/>
      <c r="L7" s="13"/>
    </row>
    <row r="8" spans="1:12" ht="27.9" customHeight="1">
      <c r="A8" s="10">
        <v>2</v>
      </c>
      <c r="B8" s="13"/>
      <c r="C8" s="17"/>
      <c r="D8" s="12"/>
      <c r="E8" s="11"/>
      <c r="F8" s="162">
        <v>0</v>
      </c>
      <c r="G8" s="162">
        <v>0</v>
      </c>
      <c r="H8" s="162">
        <f t="shared" si="0"/>
        <v>0</v>
      </c>
      <c r="I8" s="162">
        <v>0</v>
      </c>
      <c r="J8" s="13"/>
      <c r="K8" s="13"/>
      <c r="L8" s="13"/>
    </row>
    <row r="9" spans="1:12" ht="27.9" customHeight="1">
      <c r="A9" s="10">
        <v>3</v>
      </c>
      <c r="B9" s="13"/>
      <c r="C9" s="17"/>
      <c r="D9" s="12"/>
      <c r="E9" s="11"/>
      <c r="F9" s="162">
        <v>0</v>
      </c>
      <c r="G9" s="162">
        <v>0</v>
      </c>
      <c r="H9" s="162">
        <f t="shared" si="0"/>
        <v>0</v>
      </c>
      <c r="I9" s="162">
        <v>0</v>
      </c>
      <c r="J9" s="13"/>
      <c r="K9" s="13"/>
      <c r="L9" s="13"/>
    </row>
    <row r="10" spans="1:12" ht="27.9" customHeight="1">
      <c r="A10" s="10">
        <v>4</v>
      </c>
      <c r="B10" s="13"/>
      <c r="C10" s="17"/>
      <c r="D10" s="12"/>
      <c r="E10" s="11"/>
      <c r="F10" s="162">
        <v>0</v>
      </c>
      <c r="G10" s="162">
        <v>0</v>
      </c>
      <c r="H10" s="162">
        <f t="shared" si="0"/>
        <v>0</v>
      </c>
      <c r="I10" s="162">
        <v>0</v>
      </c>
      <c r="J10" s="13"/>
      <c r="K10" s="13"/>
      <c r="L10" s="13"/>
    </row>
    <row r="11" spans="1:12" ht="27.9" customHeight="1">
      <c r="A11" s="10">
        <v>5</v>
      </c>
      <c r="B11" s="13"/>
      <c r="C11" s="17"/>
      <c r="D11" s="12"/>
      <c r="E11" s="11"/>
      <c r="F11" s="162">
        <v>0</v>
      </c>
      <c r="G11" s="162">
        <v>0</v>
      </c>
      <c r="H11" s="162">
        <f t="shared" si="0"/>
        <v>0</v>
      </c>
      <c r="I11" s="162">
        <v>0</v>
      </c>
      <c r="J11" s="13"/>
      <c r="K11" s="13"/>
      <c r="L11" s="13"/>
    </row>
    <row r="12" spans="1:12" ht="27.9" customHeight="1">
      <c r="A12" s="10">
        <v>6</v>
      </c>
      <c r="B12" s="13"/>
      <c r="C12" s="18"/>
      <c r="D12" s="12"/>
      <c r="E12" s="11"/>
      <c r="F12" s="162">
        <v>0</v>
      </c>
      <c r="G12" s="162">
        <v>0</v>
      </c>
      <c r="H12" s="162">
        <f t="shared" si="0"/>
        <v>0</v>
      </c>
      <c r="I12" s="162">
        <v>0</v>
      </c>
      <c r="J12" s="13"/>
      <c r="K12" s="13"/>
      <c r="L12" s="13"/>
    </row>
    <row r="13" spans="1:12" ht="27.9" customHeight="1">
      <c r="A13" s="10">
        <v>7</v>
      </c>
      <c r="B13" s="13"/>
      <c r="C13" s="17"/>
      <c r="D13" s="12"/>
      <c r="E13" s="11"/>
      <c r="F13" s="162">
        <v>0</v>
      </c>
      <c r="G13" s="162">
        <v>0</v>
      </c>
      <c r="H13" s="162">
        <f t="shared" si="0"/>
        <v>0</v>
      </c>
      <c r="I13" s="162">
        <v>0</v>
      </c>
      <c r="J13" s="13"/>
      <c r="K13" s="13"/>
      <c r="L13" s="13"/>
    </row>
    <row r="14" spans="1:12" ht="27.9" customHeight="1">
      <c r="A14" s="10">
        <v>8</v>
      </c>
      <c r="B14" s="13"/>
      <c r="C14" s="17"/>
      <c r="D14" s="12"/>
      <c r="E14" s="11"/>
      <c r="F14" s="162">
        <v>0</v>
      </c>
      <c r="G14" s="162">
        <v>0</v>
      </c>
      <c r="H14" s="162">
        <f t="shared" si="0"/>
        <v>0</v>
      </c>
      <c r="I14" s="162">
        <v>0</v>
      </c>
      <c r="J14" s="13"/>
      <c r="K14" s="13"/>
      <c r="L14" s="13"/>
    </row>
    <row r="15" spans="1:12" ht="27.9" customHeight="1">
      <c r="A15" s="10">
        <v>9</v>
      </c>
      <c r="B15" s="13"/>
      <c r="C15" s="11"/>
      <c r="D15" s="12"/>
      <c r="E15" s="11"/>
      <c r="F15" s="162">
        <v>0</v>
      </c>
      <c r="G15" s="162">
        <v>0</v>
      </c>
      <c r="H15" s="162">
        <f t="shared" si="0"/>
        <v>0</v>
      </c>
      <c r="I15" s="162">
        <v>0</v>
      </c>
      <c r="J15" s="13"/>
      <c r="K15" s="13"/>
      <c r="L15" s="13"/>
    </row>
    <row r="16" spans="1:12" ht="27.9" customHeight="1">
      <c r="A16" s="10">
        <v>10</v>
      </c>
      <c r="B16" s="13"/>
      <c r="C16" s="11"/>
      <c r="D16" s="12"/>
      <c r="E16" s="11"/>
      <c r="F16" s="162">
        <v>0</v>
      </c>
      <c r="G16" s="162">
        <v>0</v>
      </c>
      <c r="H16" s="162">
        <f t="shared" si="0"/>
        <v>0</v>
      </c>
      <c r="I16" s="162">
        <v>0</v>
      </c>
      <c r="J16" s="13"/>
      <c r="K16" s="13"/>
      <c r="L16" s="13"/>
    </row>
    <row r="17" spans="1:12" ht="27.9" customHeight="1">
      <c r="A17" s="10">
        <v>11</v>
      </c>
      <c r="B17" s="13"/>
      <c r="C17" s="11"/>
      <c r="D17" s="12"/>
      <c r="E17" s="11"/>
      <c r="F17" s="162">
        <v>0</v>
      </c>
      <c r="G17" s="162">
        <v>0</v>
      </c>
      <c r="H17" s="162">
        <f t="shared" si="0"/>
        <v>0</v>
      </c>
      <c r="I17" s="162">
        <v>0</v>
      </c>
      <c r="J17" s="13"/>
      <c r="K17" s="13"/>
      <c r="L17" s="13"/>
    </row>
    <row r="18" spans="1:12" ht="27.9" customHeight="1">
      <c r="A18" s="10">
        <v>12</v>
      </c>
      <c r="B18" s="13"/>
      <c r="C18" s="11"/>
      <c r="D18" s="12"/>
      <c r="E18" s="11"/>
      <c r="F18" s="162">
        <v>0</v>
      </c>
      <c r="G18" s="162">
        <v>0</v>
      </c>
      <c r="H18" s="162">
        <f t="shared" si="0"/>
        <v>0</v>
      </c>
      <c r="I18" s="162">
        <v>0</v>
      </c>
      <c r="J18" s="13"/>
      <c r="K18" s="13"/>
      <c r="L18" s="13"/>
    </row>
    <row r="19" spans="1:12" ht="27.9" customHeight="1">
      <c r="A19" s="10">
        <v>13</v>
      </c>
      <c r="B19" s="13"/>
      <c r="C19" s="11"/>
      <c r="D19" s="12"/>
      <c r="E19" s="11"/>
      <c r="F19" s="162">
        <v>0</v>
      </c>
      <c r="G19" s="162">
        <v>0</v>
      </c>
      <c r="H19" s="162">
        <f t="shared" si="0"/>
        <v>0</v>
      </c>
      <c r="I19" s="162">
        <v>0</v>
      </c>
      <c r="J19" s="13"/>
      <c r="K19" s="13"/>
      <c r="L19" s="13"/>
    </row>
    <row r="20" spans="1:12" ht="27.9" customHeight="1">
      <c r="A20" s="10">
        <v>14</v>
      </c>
      <c r="B20" s="13"/>
      <c r="C20" s="11"/>
      <c r="D20" s="12"/>
      <c r="E20" s="11"/>
      <c r="F20" s="162">
        <v>0</v>
      </c>
      <c r="G20" s="162">
        <v>0</v>
      </c>
      <c r="H20" s="162">
        <f t="shared" si="0"/>
        <v>0</v>
      </c>
      <c r="I20" s="162">
        <v>0</v>
      </c>
      <c r="J20" s="13"/>
      <c r="K20" s="13"/>
      <c r="L20" s="13"/>
    </row>
    <row r="21" spans="1:12" ht="27.9" customHeight="1">
      <c r="A21" s="10">
        <v>15</v>
      </c>
      <c r="B21" s="13"/>
      <c r="C21" s="11"/>
      <c r="D21" s="12"/>
      <c r="E21" s="11"/>
      <c r="F21" s="162">
        <v>0</v>
      </c>
      <c r="G21" s="162">
        <v>0</v>
      </c>
      <c r="H21" s="162">
        <f t="shared" si="0"/>
        <v>0</v>
      </c>
      <c r="I21" s="162">
        <v>0</v>
      </c>
      <c r="J21" s="13"/>
      <c r="K21" s="13"/>
      <c r="L21" s="13"/>
    </row>
    <row r="22" spans="1:12" ht="27.9" customHeight="1">
      <c r="A22" s="10">
        <v>16</v>
      </c>
      <c r="B22" s="13"/>
      <c r="C22" s="11"/>
      <c r="D22" s="12"/>
      <c r="E22" s="11"/>
      <c r="F22" s="162">
        <v>0</v>
      </c>
      <c r="G22" s="162">
        <v>0</v>
      </c>
      <c r="H22" s="162">
        <f t="shared" si="0"/>
        <v>0</v>
      </c>
      <c r="I22" s="162">
        <v>0</v>
      </c>
      <c r="J22" s="13"/>
      <c r="K22" s="13"/>
      <c r="L22" s="13"/>
    </row>
    <row r="23" spans="1:12" ht="27.9" customHeight="1">
      <c r="A23" s="10">
        <v>17</v>
      </c>
      <c r="B23" s="13"/>
      <c r="C23" s="11"/>
      <c r="D23" s="12"/>
      <c r="E23" s="11"/>
      <c r="F23" s="162">
        <v>0</v>
      </c>
      <c r="G23" s="162">
        <v>0</v>
      </c>
      <c r="H23" s="162">
        <f t="shared" si="0"/>
        <v>0</v>
      </c>
      <c r="I23" s="162">
        <v>0</v>
      </c>
      <c r="J23" s="13"/>
      <c r="K23" s="13"/>
      <c r="L23" s="13"/>
    </row>
    <row r="24" spans="1:12" ht="27.9" customHeight="1">
      <c r="A24" s="10">
        <v>18</v>
      </c>
      <c r="B24" s="13"/>
      <c r="C24" s="11"/>
      <c r="D24" s="12"/>
      <c r="E24" s="11"/>
      <c r="F24" s="162">
        <v>0</v>
      </c>
      <c r="G24" s="162">
        <v>0</v>
      </c>
      <c r="H24" s="162">
        <f t="shared" si="0"/>
        <v>0</v>
      </c>
      <c r="I24" s="162">
        <v>0</v>
      </c>
      <c r="J24" s="13"/>
      <c r="K24" s="13"/>
      <c r="L24" s="13"/>
    </row>
    <row r="25" spans="1:12" ht="27.9" customHeight="1">
      <c r="A25" s="10">
        <v>19</v>
      </c>
      <c r="B25" s="13"/>
      <c r="C25" s="11"/>
      <c r="D25" s="12"/>
      <c r="E25" s="11"/>
      <c r="F25" s="162">
        <v>0</v>
      </c>
      <c r="G25" s="162">
        <v>0</v>
      </c>
      <c r="H25" s="162">
        <f t="shared" si="0"/>
        <v>0</v>
      </c>
      <c r="I25" s="162">
        <v>0</v>
      </c>
      <c r="J25" s="13"/>
      <c r="K25" s="13"/>
      <c r="L25" s="13"/>
    </row>
    <row r="26" spans="1:12" ht="27.9" customHeight="1">
      <c r="A26" s="10">
        <v>20</v>
      </c>
      <c r="B26" s="13"/>
      <c r="C26" s="11"/>
      <c r="D26" s="12"/>
      <c r="E26" s="11"/>
      <c r="F26" s="162">
        <v>0</v>
      </c>
      <c r="G26" s="162">
        <v>0</v>
      </c>
      <c r="H26" s="162">
        <f t="shared" si="0"/>
        <v>0</v>
      </c>
      <c r="I26" s="162">
        <v>0</v>
      </c>
      <c r="J26" s="13"/>
      <c r="K26" s="13"/>
      <c r="L26" s="13"/>
    </row>
    <row r="27" spans="1:12" ht="15" customHeight="1">
      <c r="A27" s="14" t="s">
        <v>20</v>
      </c>
      <c r="C27" s="15"/>
      <c r="D27" s="16"/>
      <c r="E27" s="15"/>
      <c r="F27" s="171"/>
      <c r="G27" s="171"/>
      <c r="H27" s="171"/>
      <c r="I27" s="171"/>
    </row>
    <row r="28" spans="1:12" ht="15" customHeight="1">
      <c r="A28" s="14" t="s">
        <v>23</v>
      </c>
      <c r="C28" s="15"/>
      <c r="D28" s="16"/>
      <c r="E28" s="15"/>
      <c r="F28" s="171"/>
      <c r="G28" s="171"/>
      <c r="H28" s="171"/>
      <c r="I28" s="171"/>
    </row>
  </sheetData>
  <mergeCells count="1">
    <mergeCell ref="A1:I1"/>
  </mergeCells>
  <phoneticPr fontId="4"/>
  <dataValidations count="2">
    <dataValidation type="list" allowBlank="1" showInputMessage="1" showErrorMessage="1" sqref="J7:J26">
      <formula1>"指令システム,OAシステム,映像系,ネットワーク,運用管理機能,その他"</formula1>
    </dataValidation>
    <dataValidation type="list" allowBlank="1" showInputMessage="1" showErrorMessage="1" sqref="K7:K26">
      <formula1>"〇,×"</formula1>
    </dataValidation>
  </dataValidations>
  <printOptions horizontalCentered="1"/>
  <pageMargins left="0.59055118110236227" right="0.59055118110236227" top="0.78740157480314965" bottom="0.78740157480314965" header="0.31496062992125984" footer="0.31496062992125984"/>
  <pageSetup paperSize="9" scale="48" fitToHeight="0" orientation="landscape" r:id="rId1"/>
  <headerFooter>
    <oddFooter>&amp;C&amp;P/&amp;N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5"/>
  <sheetViews>
    <sheetView view="pageBreakPreview" topLeftCell="A14" zoomScaleNormal="85" zoomScaleSheetLayoutView="100" workbookViewId="0">
      <selection activeCell="T44" sqref="T44"/>
    </sheetView>
  </sheetViews>
  <sheetFormatPr defaultColWidth="8.08203125" defaultRowHeight="12"/>
  <cols>
    <col min="1" max="1" width="1.5" style="108" customWidth="1"/>
    <col min="2" max="2" width="4.08203125" style="89" customWidth="1"/>
    <col min="3" max="5" width="2.08203125" style="89" customWidth="1"/>
    <col min="6" max="6" width="36.08203125" style="89" bestFit="1" customWidth="1"/>
    <col min="7" max="7" width="4.58203125" style="89" bestFit="1" customWidth="1"/>
    <col min="8" max="8" width="7.9140625" style="89" customWidth="1"/>
    <col min="9" max="9" width="2.58203125" style="89" bestFit="1" customWidth="1"/>
    <col min="10" max="10" width="4.58203125" style="89" bestFit="1" customWidth="1"/>
    <col min="11" max="11" width="7.9140625" style="89" customWidth="1"/>
    <col min="12" max="12" width="2.58203125" style="89" bestFit="1" customWidth="1"/>
    <col min="13" max="13" width="4.58203125" style="89" bestFit="1" customWidth="1"/>
    <col min="14" max="14" width="7.9140625" style="89" customWidth="1"/>
    <col min="15" max="15" width="2.58203125" style="89" bestFit="1" customWidth="1"/>
    <col min="16" max="16" width="4.58203125" style="89" bestFit="1" customWidth="1"/>
    <col min="17" max="17" width="7.9140625" style="89" customWidth="1"/>
    <col min="18" max="18" width="2.58203125" style="89" bestFit="1" customWidth="1"/>
    <col min="19" max="19" width="14.4140625" style="89" customWidth="1"/>
    <col min="20" max="20" width="32.58203125" style="107" customWidth="1"/>
    <col min="21" max="21" width="1.5" style="89" customWidth="1"/>
    <col min="22" max="16384" width="8.08203125" style="89"/>
  </cols>
  <sheetData>
    <row r="1" spans="2:20" ht="13">
      <c r="B1" s="298" t="s">
        <v>210</v>
      </c>
      <c r="C1" s="298"/>
      <c r="D1" s="298"/>
      <c r="E1" s="298"/>
      <c r="F1" s="298"/>
      <c r="G1" s="298"/>
      <c r="H1" s="298"/>
      <c r="I1" s="298"/>
      <c r="J1" s="298"/>
      <c r="K1" s="298"/>
      <c r="L1" s="298"/>
      <c r="M1" s="298"/>
      <c r="N1" s="298"/>
      <c r="O1" s="298"/>
      <c r="P1" s="298"/>
      <c r="Q1" s="298"/>
      <c r="R1" s="298"/>
      <c r="S1" s="298"/>
      <c r="T1" s="298"/>
    </row>
    <row r="3" spans="2:20" ht="13.5" customHeight="1">
      <c r="B3" s="90" t="s">
        <v>130</v>
      </c>
      <c r="C3" s="90"/>
      <c r="S3" s="91"/>
      <c r="T3" s="92" t="s">
        <v>131</v>
      </c>
    </row>
    <row r="4" spans="2:20" ht="13.5" customHeight="1">
      <c r="B4" s="299" t="s">
        <v>132</v>
      </c>
      <c r="C4" s="299"/>
      <c r="D4" s="299"/>
      <c r="E4" s="299"/>
      <c r="F4" s="299"/>
      <c r="G4" s="301" t="s">
        <v>133</v>
      </c>
      <c r="H4" s="302"/>
      <c r="I4" s="302"/>
      <c r="J4" s="302"/>
      <c r="K4" s="302"/>
      <c r="L4" s="302"/>
      <c r="M4" s="302"/>
      <c r="N4" s="302"/>
      <c r="O4" s="302"/>
      <c r="P4" s="302"/>
      <c r="Q4" s="302"/>
      <c r="R4" s="303"/>
      <c r="S4" s="304"/>
      <c r="T4" s="300" t="s">
        <v>134</v>
      </c>
    </row>
    <row r="5" spans="2:20" ht="13.5" customHeight="1">
      <c r="B5" s="300"/>
      <c r="C5" s="300"/>
      <c r="D5" s="299"/>
      <c r="E5" s="299"/>
      <c r="F5" s="299"/>
      <c r="G5" s="309" t="s">
        <v>368</v>
      </c>
      <c r="H5" s="309"/>
      <c r="I5" s="310"/>
      <c r="J5" s="309" t="s">
        <v>370</v>
      </c>
      <c r="K5" s="309"/>
      <c r="L5" s="310"/>
      <c r="M5" s="309" t="s">
        <v>371</v>
      </c>
      <c r="N5" s="309"/>
      <c r="O5" s="310"/>
      <c r="P5" s="309" t="s">
        <v>369</v>
      </c>
      <c r="Q5" s="309"/>
      <c r="R5" s="310"/>
      <c r="S5" s="305"/>
      <c r="T5" s="307"/>
    </row>
    <row r="6" spans="2:20" ht="13.5" customHeight="1">
      <c r="B6" s="300"/>
      <c r="C6" s="300"/>
      <c r="D6" s="300"/>
      <c r="E6" s="299"/>
      <c r="F6" s="299"/>
      <c r="G6" s="95" t="s">
        <v>137</v>
      </c>
      <c r="H6" s="96"/>
      <c r="I6" s="97" t="s">
        <v>138</v>
      </c>
      <c r="J6" s="95" t="s">
        <v>137</v>
      </c>
      <c r="K6" s="96"/>
      <c r="L6" s="97" t="s">
        <v>138</v>
      </c>
      <c r="M6" s="95" t="s">
        <v>137</v>
      </c>
      <c r="N6" s="96"/>
      <c r="O6" s="97" t="s">
        <v>138</v>
      </c>
      <c r="P6" s="95" t="s">
        <v>137</v>
      </c>
      <c r="Q6" s="96"/>
      <c r="R6" s="97" t="s">
        <v>138</v>
      </c>
      <c r="S6" s="306"/>
      <c r="T6" s="308"/>
    </row>
    <row r="7" spans="2:20" ht="13.5" customHeight="1">
      <c r="B7" s="94"/>
      <c r="C7" s="124" t="s">
        <v>212</v>
      </c>
      <c r="D7" s="125"/>
      <c r="E7" s="110"/>
      <c r="F7" s="251"/>
      <c r="G7" s="314">
        <f>G8+G24</f>
        <v>0</v>
      </c>
      <c r="H7" s="315"/>
      <c r="I7" s="316"/>
      <c r="J7" s="314">
        <f>J8+J24</f>
        <v>0</v>
      </c>
      <c r="K7" s="315"/>
      <c r="L7" s="316"/>
      <c r="M7" s="314">
        <f>M8+M24</f>
        <v>0</v>
      </c>
      <c r="N7" s="315"/>
      <c r="O7" s="316"/>
      <c r="P7" s="314">
        <f>P8+P24</f>
        <v>0</v>
      </c>
      <c r="Q7" s="315"/>
      <c r="R7" s="316"/>
      <c r="S7" s="98">
        <f>S8+S24</f>
        <v>0</v>
      </c>
      <c r="T7" s="126"/>
    </row>
    <row r="8" spans="2:20" ht="13.5" customHeight="1">
      <c r="B8" s="94"/>
      <c r="C8" s="127"/>
      <c r="D8" s="130" t="s">
        <v>347</v>
      </c>
      <c r="E8" s="131"/>
      <c r="F8" s="252"/>
      <c r="G8" s="317">
        <f>G9+G25</f>
        <v>0</v>
      </c>
      <c r="H8" s="318"/>
      <c r="I8" s="319"/>
      <c r="J8" s="317">
        <f>J9+J25</f>
        <v>0</v>
      </c>
      <c r="K8" s="318"/>
      <c r="L8" s="319"/>
      <c r="M8" s="317">
        <f>M9+M25</f>
        <v>0</v>
      </c>
      <c r="N8" s="318"/>
      <c r="O8" s="319"/>
      <c r="P8" s="317">
        <f>P9+P25</f>
        <v>0</v>
      </c>
      <c r="Q8" s="318"/>
      <c r="R8" s="319"/>
      <c r="S8" s="132">
        <f>SUM(S9,S25)</f>
        <v>0</v>
      </c>
      <c r="T8" s="133"/>
    </row>
    <row r="9" spans="2:20" ht="13.5" customHeight="1">
      <c r="B9" s="99"/>
      <c r="C9" s="128"/>
      <c r="D9" s="134"/>
      <c r="E9" s="100" t="s">
        <v>359</v>
      </c>
      <c r="F9" s="101"/>
      <c r="G9" s="311">
        <f>SUM(G10:I23)</f>
        <v>0</v>
      </c>
      <c r="H9" s="312"/>
      <c r="I9" s="313"/>
      <c r="J9" s="311">
        <f>SUM(J10:L23)</f>
        <v>0</v>
      </c>
      <c r="K9" s="312"/>
      <c r="L9" s="313"/>
      <c r="M9" s="311">
        <f>SUM(M10:O23)</f>
        <v>0</v>
      </c>
      <c r="N9" s="312"/>
      <c r="O9" s="313"/>
      <c r="P9" s="311">
        <f>SUM(P10:R23)</f>
        <v>0</v>
      </c>
      <c r="Q9" s="312"/>
      <c r="R9" s="313"/>
      <c r="S9" s="121">
        <f>SUM(S10:S23)</f>
        <v>0</v>
      </c>
      <c r="T9" s="122"/>
    </row>
    <row r="10" spans="2:20" ht="13.5" customHeight="1">
      <c r="B10" s="99"/>
      <c r="C10" s="128"/>
      <c r="D10" s="135"/>
      <c r="E10" s="103"/>
      <c r="F10" s="120" t="s">
        <v>360</v>
      </c>
      <c r="G10" s="323"/>
      <c r="H10" s="324"/>
      <c r="I10" s="325"/>
      <c r="J10" s="326"/>
      <c r="K10" s="327"/>
      <c r="L10" s="328"/>
      <c r="M10" s="326"/>
      <c r="N10" s="327"/>
      <c r="O10" s="328"/>
      <c r="P10" s="326"/>
      <c r="Q10" s="327"/>
      <c r="R10" s="328"/>
      <c r="S10" s="123">
        <f t="shared" ref="S10" si="0">$H$6*G10+$K$6*J10+$N$6*M10+$Q$6*P10</f>
        <v>0</v>
      </c>
      <c r="T10" s="104"/>
    </row>
    <row r="11" spans="2:20" ht="13.5" customHeight="1">
      <c r="B11" s="99"/>
      <c r="C11" s="128"/>
      <c r="D11" s="135"/>
      <c r="E11" s="103"/>
      <c r="F11" s="120" t="s">
        <v>361</v>
      </c>
      <c r="G11" s="326"/>
      <c r="H11" s="327"/>
      <c r="I11" s="328"/>
      <c r="J11" s="326"/>
      <c r="K11" s="327"/>
      <c r="L11" s="328"/>
      <c r="M11" s="326"/>
      <c r="N11" s="327"/>
      <c r="O11" s="328"/>
      <c r="P11" s="326"/>
      <c r="Q11" s="327"/>
      <c r="R11" s="328"/>
      <c r="S11" s="123">
        <f>$H$6*G11+$K$6*J11+$N$6*M11+$Q$6*P11</f>
        <v>0</v>
      </c>
      <c r="T11" s="104"/>
    </row>
    <row r="12" spans="2:20" ht="13.5" customHeight="1">
      <c r="B12" s="99"/>
      <c r="C12" s="128"/>
      <c r="D12" s="135"/>
      <c r="E12" s="103"/>
      <c r="F12" s="120" t="s">
        <v>362</v>
      </c>
      <c r="G12" s="320"/>
      <c r="H12" s="321"/>
      <c r="I12" s="322"/>
      <c r="J12" s="320"/>
      <c r="K12" s="321"/>
      <c r="L12" s="322"/>
      <c r="M12" s="320"/>
      <c r="N12" s="321"/>
      <c r="O12" s="322"/>
      <c r="P12" s="320"/>
      <c r="Q12" s="321"/>
      <c r="R12" s="322"/>
      <c r="S12" s="123">
        <f t="shared" ref="S12" si="1">$H$6*G12+$K$6*J12+$N$6*M12+$Q$6*P12</f>
        <v>0</v>
      </c>
      <c r="T12" s="104"/>
    </row>
    <row r="13" spans="2:20" ht="13.5" customHeight="1">
      <c r="B13" s="99"/>
      <c r="C13" s="128"/>
      <c r="D13" s="135"/>
      <c r="E13" s="103"/>
      <c r="F13" s="120" t="s">
        <v>363</v>
      </c>
      <c r="G13" s="320"/>
      <c r="H13" s="321"/>
      <c r="I13" s="322"/>
      <c r="J13" s="320"/>
      <c r="K13" s="321"/>
      <c r="L13" s="322"/>
      <c r="M13" s="320"/>
      <c r="N13" s="321"/>
      <c r="O13" s="322"/>
      <c r="P13" s="320"/>
      <c r="Q13" s="321"/>
      <c r="R13" s="322"/>
      <c r="S13" s="123">
        <f>$H$6*G13+$K$6*J13+$N$6*M13+$Q$6*P13</f>
        <v>0</v>
      </c>
      <c r="T13" s="104"/>
    </row>
    <row r="14" spans="2:20" ht="13.5" customHeight="1">
      <c r="B14" s="99"/>
      <c r="C14" s="128"/>
      <c r="D14" s="134"/>
      <c r="E14" s="100" t="s">
        <v>349</v>
      </c>
      <c r="F14" s="101"/>
      <c r="G14" s="311">
        <f>SUM(G15:I28)</f>
        <v>0</v>
      </c>
      <c r="H14" s="312"/>
      <c r="I14" s="313"/>
      <c r="J14" s="311">
        <f>SUM(J15:L28)</f>
        <v>0</v>
      </c>
      <c r="K14" s="312"/>
      <c r="L14" s="313"/>
      <c r="M14" s="311">
        <f>SUM(M15:O28)</f>
        <v>0</v>
      </c>
      <c r="N14" s="312"/>
      <c r="O14" s="313"/>
      <c r="P14" s="311">
        <f>SUM(P15:R28)</f>
        <v>0</v>
      </c>
      <c r="Q14" s="312"/>
      <c r="R14" s="313"/>
      <c r="S14" s="121">
        <f>SUM(S15:S28)</f>
        <v>0</v>
      </c>
      <c r="T14" s="122"/>
    </row>
    <row r="15" spans="2:20" ht="13.5" customHeight="1">
      <c r="B15" s="99"/>
      <c r="C15" s="128"/>
      <c r="D15" s="135"/>
      <c r="E15" s="103"/>
      <c r="F15" s="120" t="s">
        <v>360</v>
      </c>
      <c r="G15" s="323"/>
      <c r="H15" s="324"/>
      <c r="I15" s="325"/>
      <c r="J15" s="326"/>
      <c r="K15" s="327"/>
      <c r="L15" s="328"/>
      <c r="M15" s="326"/>
      <c r="N15" s="327"/>
      <c r="O15" s="328"/>
      <c r="P15" s="326"/>
      <c r="Q15" s="327"/>
      <c r="R15" s="328"/>
      <c r="S15" s="123">
        <f t="shared" ref="S15" si="2">$H$6*G15+$K$6*J15+$N$6*M15+$Q$6*P15</f>
        <v>0</v>
      </c>
      <c r="T15" s="104"/>
    </row>
    <row r="16" spans="2:20" ht="13.5" customHeight="1">
      <c r="B16" s="99"/>
      <c r="C16" s="128"/>
      <c r="D16" s="135"/>
      <c r="E16" s="103"/>
      <c r="F16" s="120" t="s">
        <v>361</v>
      </c>
      <c r="G16" s="326"/>
      <c r="H16" s="327"/>
      <c r="I16" s="328"/>
      <c r="J16" s="326"/>
      <c r="K16" s="327"/>
      <c r="L16" s="328"/>
      <c r="M16" s="326"/>
      <c r="N16" s="327"/>
      <c r="O16" s="328"/>
      <c r="P16" s="326"/>
      <c r="Q16" s="327"/>
      <c r="R16" s="328"/>
      <c r="S16" s="123">
        <f>$H$6*G16+$K$6*J16+$N$6*M16+$Q$6*P16</f>
        <v>0</v>
      </c>
      <c r="T16" s="104"/>
    </row>
    <row r="17" spans="2:20" ht="13.5" customHeight="1">
      <c r="B17" s="99"/>
      <c r="C17" s="128"/>
      <c r="D17" s="135"/>
      <c r="E17" s="103"/>
      <c r="F17" s="120" t="s">
        <v>362</v>
      </c>
      <c r="G17" s="320"/>
      <c r="H17" s="321"/>
      <c r="I17" s="322"/>
      <c r="J17" s="320"/>
      <c r="K17" s="321"/>
      <c r="L17" s="322"/>
      <c r="M17" s="320"/>
      <c r="N17" s="321"/>
      <c r="O17" s="322"/>
      <c r="P17" s="320"/>
      <c r="Q17" s="321"/>
      <c r="R17" s="322"/>
      <c r="S17" s="123">
        <f t="shared" ref="S17" si="3">$H$6*G17+$K$6*J17+$N$6*M17+$Q$6*P17</f>
        <v>0</v>
      </c>
      <c r="T17" s="104"/>
    </row>
    <row r="18" spans="2:20" ht="13.5" customHeight="1">
      <c r="B18" s="99"/>
      <c r="C18" s="128"/>
      <c r="D18" s="135"/>
      <c r="E18" s="103"/>
      <c r="F18" s="120" t="s">
        <v>363</v>
      </c>
      <c r="G18" s="320"/>
      <c r="H18" s="321"/>
      <c r="I18" s="322"/>
      <c r="J18" s="320"/>
      <c r="K18" s="321"/>
      <c r="L18" s="322"/>
      <c r="M18" s="320"/>
      <c r="N18" s="321"/>
      <c r="O18" s="322"/>
      <c r="P18" s="320"/>
      <c r="Q18" s="321"/>
      <c r="R18" s="322"/>
      <c r="S18" s="123">
        <f>$H$6*G18+$K$6*J18+$N$6*M18+$Q$6*P18</f>
        <v>0</v>
      </c>
      <c r="T18" s="104"/>
    </row>
    <row r="19" spans="2:20" ht="13.5" customHeight="1">
      <c r="B19" s="99"/>
      <c r="C19" s="128"/>
      <c r="D19" s="134"/>
      <c r="E19" s="100" t="s">
        <v>364</v>
      </c>
      <c r="F19" s="101"/>
      <c r="G19" s="311">
        <f>SUM(G20:I34)</f>
        <v>0</v>
      </c>
      <c r="H19" s="312"/>
      <c r="I19" s="313"/>
      <c r="J19" s="311">
        <f>SUM(J20:L34)</f>
        <v>0</v>
      </c>
      <c r="K19" s="312"/>
      <c r="L19" s="313"/>
      <c r="M19" s="311">
        <f>SUM(M20:O34)</f>
        <v>0</v>
      </c>
      <c r="N19" s="312"/>
      <c r="O19" s="313"/>
      <c r="P19" s="311">
        <f>SUM(P20:R34)</f>
        <v>0</v>
      </c>
      <c r="Q19" s="312"/>
      <c r="R19" s="313"/>
      <c r="S19" s="121">
        <f>SUM(S20:S34)</f>
        <v>0</v>
      </c>
      <c r="T19" s="122"/>
    </row>
    <row r="20" spans="2:20" ht="13.5" customHeight="1">
      <c r="B20" s="99"/>
      <c r="C20" s="128"/>
      <c r="D20" s="135"/>
      <c r="E20" s="103"/>
      <c r="F20" s="120" t="s">
        <v>360</v>
      </c>
      <c r="G20" s="323"/>
      <c r="H20" s="324"/>
      <c r="I20" s="325"/>
      <c r="J20" s="326"/>
      <c r="K20" s="327"/>
      <c r="L20" s="328"/>
      <c r="M20" s="326"/>
      <c r="N20" s="327"/>
      <c r="O20" s="328"/>
      <c r="P20" s="326"/>
      <c r="Q20" s="327"/>
      <c r="R20" s="328"/>
      <c r="S20" s="123">
        <f t="shared" ref="S20" si="4">$H$6*G20+$K$6*J20+$N$6*M20+$Q$6*P20</f>
        <v>0</v>
      </c>
      <c r="T20" s="104"/>
    </row>
    <row r="21" spans="2:20" ht="13.5" customHeight="1">
      <c r="B21" s="99"/>
      <c r="C21" s="128"/>
      <c r="D21" s="135"/>
      <c r="E21" s="103"/>
      <c r="F21" s="120" t="s">
        <v>361</v>
      </c>
      <c r="G21" s="326"/>
      <c r="H21" s="327"/>
      <c r="I21" s="328"/>
      <c r="J21" s="326"/>
      <c r="K21" s="327"/>
      <c r="L21" s="328"/>
      <c r="M21" s="326"/>
      <c r="N21" s="327"/>
      <c r="O21" s="328"/>
      <c r="P21" s="326"/>
      <c r="Q21" s="327"/>
      <c r="R21" s="328"/>
      <c r="S21" s="123">
        <f>$H$6*G21+$K$6*J21+$N$6*M21+$Q$6*P21</f>
        <v>0</v>
      </c>
      <c r="T21" s="104"/>
    </row>
    <row r="22" spans="2:20" ht="13.5" customHeight="1">
      <c r="B22" s="99"/>
      <c r="C22" s="128"/>
      <c r="D22" s="135"/>
      <c r="E22" s="103"/>
      <c r="F22" s="120" t="s">
        <v>362</v>
      </c>
      <c r="G22" s="320"/>
      <c r="H22" s="321"/>
      <c r="I22" s="322"/>
      <c r="J22" s="320"/>
      <c r="K22" s="321"/>
      <c r="L22" s="322"/>
      <c r="M22" s="320"/>
      <c r="N22" s="321"/>
      <c r="O22" s="322"/>
      <c r="P22" s="320"/>
      <c r="Q22" s="321"/>
      <c r="R22" s="322"/>
      <c r="S22" s="123">
        <f t="shared" ref="S22" si="5">$H$6*G22+$K$6*J22+$N$6*M22+$Q$6*P22</f>
        <v>0</v>
      </c>
      <c r="T22" s="104"/>
    </row>
    <row r="23" spans="2:20" ht="13.5" customHeight="1">
      <c r="B23" s="99"/>
      <c r="C23" s="128"/>
      <c r="D23" s="135"/>
      <c r="E23" s="103"/>
      <c r="F23" s="120" t="s">
        <v>363</v>
      </c>
      <c r="G23" s="320"/>
      <c r="H23" s="321"/>
      <c r="I23" s="322"/>
      <c r="J23" s="320"/>
      <c r="K23" s="321"/>
      <c r="L23" s="322"/>
      <c r="M23" s="320"/>
      <c r="N23" s="321"/>
      <c r="O23" s="322"/>
      <c r="P23" s="320"/>
      <c r="Q23" s="321"/>
      <c r="R23" s="322"/>
      <c r="S23" s="123">
        <f>$H$6*G23+$K$6*J23+$N$6*M23+$Q$6*P23</f>
        <v>0</v>
      </c>
      <c r="T23" s="104"/>
    </row>
    <row r="24" spans="2:20" ht="13.5" customHeight="1">
      <c r="B24" s="94"/>
      <c r="C24" s="127"/>
      <c r="D24" s="130" t="s">
        <v>38</v>
      </c>
      <c r="E24" s="131"/>
      <c r="F24" s="252"/>
      <c r="G24" s="317">
        <f>G27+G29+G31+G25</f>
        <v>0</v>
      </c>
      <c r="H24" s="318"/>
      <c r="I24" s="319"/>
      <c r="J24" s="317">
        <f t="shared" ref="J24" si="6">J27+J29+J31+J25</f>
        <v>0</v>
      </c>
      <c r="K24" s="318"/>
      <c r="L24" s="319"/>
      <c r="M24" s="317">
        <f t="shared" ref="M24" si="7">M27+M29+M31+M25</f>
        <v>0</v>
      </c>
      <c r="N24" s="318"/>
      <c r="O24" s="319"/>
      <c r="P24" s="317">
        <f t="shared" ref="P24" si="8">P27+P29+P31+P25</f>
        <v>0</v>
      </c>
      <c r="Q24" s="318"/>
      <c r="R24" s="319"/>
      <c r="S24" s="132">
        <f>SUM(S27,S29,S31,S25)</f>
        <v>0</v>
      </c>
      <c r="T24" s="133"/>
    </row>
    <row r="25" spans="2:20" ht="13.5" customHeight="1">
      <c r="B25" s="99"/>
      <c r="C25" s="128"/>
      <c r="D25" s="135"/>
      <c r="E25" s="100" t="s">
        <v>35</v>
      </c>
      <c r="F25" s="101"/>
      <c r="G25" s="311">
        <f>SUM(G26:I26)</f>
        <v>0</v>
      </c>
      <c r="H25" s="312"/>
      <c r="I25" s="313"/>
      <c r="J25" s="311">
        <f>SUM(J26:L26)</f>
        <v>0</v>
      </c>
      <c r="K25" s="312"/>
      <c r="L25" s="313"/>
      <c r="M25" s="311">
        <f>SUM(M26:O26)</f>
        <v>0</v>
      </c>
      <c r="N25" s="312"/>
      <c r="O25" s="313"/>
      <c r="P25" s="311">
        <f>SUM(P26:R26)</f>
        <v>0</v>
      </c>
      <c r="Q25" s="312"/>
      <c r="R25" s="313"/>
      <c r="S25" s="121">
        <f>SUM(S26:S26)</f>
        <v>0</v>
      </c>
      <c r="T25" s="102"/>
    </row>
    <row r="26" spans="2:20" ht="13.5" customHeight="1">
      <c r="B26" s="99"/>
      <c r="C26" s="128"/>
      <c r="D26" s="135"/>
      <c r="E26" s="103"/>
      <c r="F26" s="120" t="s">
        <v>156</v>
      </c>
      <c r="G26" s="320"/>
      <c r="H26" s="321"/>
      <c r="I26" s="322"/>
      <c r="J26" s="320"/>
      <c r="K26" s="321"/>
      <c r="L26" s="322"/>
      <c r="M26" s="320"/>
      <c r="N26" s="321"/>
      <c r="O26" s="322"/>
      <c r="P26" s="320"/>
      <c r="Q26" s="321"/>
      <c r="R26" s="322"/>
      <c r="S26" s="123">
        <f>$H$6*G26+$K$6*J26+$N$6*M26+$Q$6*P26</f>
        <v>0</v>
      </c>
      <c r="T26" s="104" t="s">
        <v>139</v>
      </c>
    </row>
    <row r="27" spans="2:20" ht="13.5" customHeight="1">
      <c r="B27" s="99"/>
      <c r="C27" s="128"/>
      <c r="D27" s="135"/>
      <c r="E27" s="100" t="s">
        <v>36</v>
      </c>
      <c r="F27" s="101"/>
      <c r="G27" s="311">
        <f>SUM(G28:I28)</f>
        <v>0</v>
      </c>
      <c r="H27" s="312"/>
      <c r="I27" s="313"/>
      <c r="J27" s="311">
        <f>SUM(J28:L28)</f>
        <v>0</v>
      </c>
      <c r="K27" s="312"/>
      <c r="L27" s="313"/>
      <c r="M27" s="311">
        <f>SUM(M28:O28)</f>
        <v>0</v>
      </c>
      <c r="N27" s="312"/>
      <c r="O27" s="313"/>
      <c r="P27" s="311">
        <f>SUM(P28:R28)</f>
        <v>0</v>
      </c>
      <c r="Q27" s="312"/>
      <c r="R27" s="313"/>
      <c r="S27" s="121">
        <f>SUM(S28:S28)</f>
        <v>0</v>
      </c>
      <c r="T27" s="102"/>
    </row>
    <row r="28" spans="2:20" ht="13.5" customHeight="1">
      <c r="B28" s="99"/>
      <c r="C28" s="128"/>
      <c r="D28" s="135"/>
      <c r="E28" s="103"/>
      <c r="F28" s="120" t="s">
        <v>157</v>
      </c>
      <c r="G28" s="320"/>
      <c r="H28" s="321"/>
      <c r="I28" s="322"/>
      <c r="J28" s="320"/>
      <c r="K28" s="321"/>
      <c r="L28" s="322"/>
      <c r="M28" s="320"/>
      <c r="N28" s="321"/>
      <c r="O28" s="322"/>
      <c r="P28" s="320"/>
      <c r="Q28" s="321"/>
      <c r="R28" s="322"/>
      <c r="S28" s="123">
        <f>$H$6*G28+$K$6*J28+$N$6*M28+$Q$6*P28</f>
        <v>0</v>
      </c>
      <c r="T28" s="104"/>
    </row>
    <row r="29" spans="2:20" ht="13.5" customHeight="1">
      <c r="B29" s="99"/>
      <c r="C29" s="129"/>
      <c r="D29" s="136"/>
      <c r="E29" s="100" t="s">
        <v>37</v>
      </c>
      <c r="F29" s="101"/>
      <c r="G29" s="311">
        <f>SUM(G30:I30)</f>
        <v>0</v>
      </c>
      <c r="H29" s="312"/>
      <c r="I29" s="313"/>
      <c r="J29" s="311">
        <f>SUM(J30:L30)</f>
        <v>0</v>
      </c>
      <c r="K29" s="312"/>
      <c r="L29" s="313"/>
      <c r="M29" s="311">
        <f>SUM(M30:O30)</f>
        <v>0</v>
      </c>
      <c r="N29" s="312"/>
      <c r="O29" s="313"/>
      <c r="P29" s="311">
        <f>SUM(P30:R30)</f>
        <v>0</v>
      </c>
      <c r="Q29" s="312"/>
      <c r="R29" s="313"/>
      <c r="S29" s="121">
        <f>SUM(S30:S30)</f>
        <v>0</v>
      </c>
      <c r="T29" s="102"/>
    </row>
    <row r="30" spans="2:20" ht="13.5" customHeight="1">
      <c r="B30" s="99"/>
      <c r="C30" s="129"/>
      <c r="D30" s="136"/>
      <c r="E30" s="103"/>
      <c r="F30" s="120" t="s">
        <v>128</v>
      </c>
      <c r="G30" s="320"/>
      <c r="H30" s="321"/>
      <c r="I30" s="322"/>
      <c r="J30" s="320"/>
      <c r="K30" s="321"/>
      <c r="L30" s="322"/>
      <c r="M30" s="320"/>
      <c r="N30" s="321"/>
      <c r="O30" s="322"/>
      <c r="P30" s="320"/>
      <c r="Q30" s="321"/>
      <c r="R30" s="322"/>
      <c r="S30" s="123">
        <f>$H$6*G30+$K$6*J30+$N$6*M30+$Q$6*P30</f>
        <v>0</v>
      </c>
      <c r="T30" s="104" t="s">
        <v>140</v>
      </c>
    </row>
    <row r="31" spans="2:20" ht="13.5" customHeight="1">
      <c r="B31" s="99"/>
      <c r="C31" s="128"/>
      <c r="D31" s="135"/>
      <c r="E31" s="100" t="s">
        <v>22</v>
      </c>
      <c r="F31" s="101"/>
      <c r="G31" s="311">
        <f>SUM(G32:I34)</f>
        <v>0</v>
      </c>
      <c r="H31" s="312"/>
      <c r="I31" s="313"/>
      <c r="J31" s="311">
        <f>SUM(J32:L34)</f>
        <v>0</v>
      </c>
      <c r="K31" s="312"/>
      <c r="L31" s="313"/>
      <c r="M31" s="311">
        <f>SUM(M32:O34)</f>
        <v>0</v>
      </c>
      <c r="N31" s="312"/>
      <c r="O31" s="313"/>
      <c r="P31" s="311">
        <f>SUM(P32:R34)</f>
        <v>0</v>
      </c>
      <c r="Q31" s="312"/>
      <c r="R31" s="313"/>
      <c r="S31" s="121">
        <f>SUM(S32:S34)</f>
        <v>0</v>
      </c>
      <c r="T31" s="102"/>
    </row>
    <row r="32" spans="2:20" ht="13.5" customHeight="1">
      <c r="B32" s="99"/>
      <c r="C32" s="128"/>
      <c r="D32" s="135"/>
      <c r="E32" s="103"/>
      <c r="F32" s="120" t="s">
        <v>365</v>
      </c>
      <c r="G32" s="320"/>
      <c r="H32" s="321"/>
      <c r="I32" s="322"/>
      <c r="J32" s="320"/>
      <c r="K32" s="321"/>
      <c r="L32" s="322"/>
      <c r="M32" s="320"/>
      <c r="N32" s="321"/>
      <c r="O32" s="322"/>
      <c r="P32" s="320"/>
      <c r="Q32" s="321"/>
      <c r="R32" s="322"/>
      <c r="S32" s="123">
        <f t="shared" ref="S32:S34" si="9">$H$6*G32+$K$6*J32+$N$6*M32+$Q$6*P32</f>
        <v>0</v>
      </c>
      <c r="T32" s="104"/>
    </row>
    <row r="33" spans="2:20" ht="13.5" customHeight="1">
      <c r="B33" s="99"/>
      <c r="C33" s="128"/>
      <c r="D33" s="135"/>
      <c r="E33" s="103"/>
      <c r="F33" s="120" t="s">
        <v>366</v>
      </c>
      <c r="G33" s="320"/>
      <c r="H33" s="321"/>
      <c r="I33" s="322"/>
      <c r="J33" s="320"/>
      <c r="K33" s="321"/>
      <c r="L33" s="322"/>
      <c r="M33" s="320"/>
      <c r="N33" s="321"/>
      <c r="O33" s="322"/>
      <c r="P33" s="320"/>
      <c r="Q33" s="321"/>
      <c r="R33" s="322"/>
      <c r="S33" s="123">
        <f t="shared" ref="S33" si="10">$H$6*G33+$K$6*J33+$N$6*M33+$Q$6*P33</f>
        <v>0</v>
      </c>
      <c r="T33" s="104"/>
    </row>
    <row r="34" spans="2:20" ht="13.5" customHeight="1">
      <c r="B34" s="106"/>
      <c r="C34" s="253"/>
      <c r="D34" s="148"/>
      <c r="E34" s="105"/>
      <c r="F34" s="120" t="s">
        <v>367</v>
      </c>
      <c r="G34" s="320"/>
      <c r="H34" s="321"/>
      <c r="I34" s="322"/>
      <c r="J34" s="320"/>
      <c r="K34" s="321"/>
      <c r="L34" s="322"/>
      <c r="M34" s="320"/>
      <c r="N34" s="321"/>
      <c r="O34" s="322"/>
      <c r="P34" s="320"/>
      <c r="Q34" s="321"/>
      <c r="R34" s="322"/>
      <c r="S34" s="123">
        <f t="shared" si="9"/>
        <v>0</v>
      </c>
      <c r="T34" s="104"/>
    </row>
    <row r="35" spans="2:20">
      <c r="D35" s="89" t="s">
        <v>141</v>
      </c>
    </row>
  </sheetData>
  <mergeCells count="121">
    <mergeCell ref="G22:I22"/>
    <mergeCell ref="J22:L22"/>
    <mergeCell ref="M22:O22"/>
    <mergeCell ref="P22:R22"/>
    <mergeCell ref="G23:I23"/>
    <mergeCell ref="J23:L23"/>
    <mergeCell ref="M23:O23"/>
    <mergeCell ref="P23:R23"/>
    <mergeCell ref="G20:I20"/>
    <mergeCell ref="J20:L20"/>
    <mergeCell ref="M20:O20"/>
    <mergeCell ref="P20:R20"/>
    <mergeCell ref="G21:I21"/>
    <mergeCell ref="J21:L21"/>
    <mergeCell ref="M21:O21"/>
    <mergeCell ref="P21:R21"/>
    <mergeCell ref="G19:I19"/>
    <mergeCell ref="J19:L19"/>
    <mergeCell ref="M19:O19"/>
    <mergeCell ref="P19:R19"/>
    <mergeCell ref="G16:I16"/>
    <mergeCell ref="J16:L16"/>
    <mergeCell ref="M16:O16"/>
    <mergeCell ref="P16:R16"/>
    <mergeCell ref="G17:I17"/>
    <mergeCell ref="J17:L17"/>
    <mergeCell ref="M17:O17"/>
    <mergeCell ref="P17:R17"/>
    <mergeCell ref="G14:I14"/>
    <mergeCell ref="J14:L14"/>
    <mergeCell ref="M14:O14"/>
    <mergeCell ref="P14:R14"/>
    <mergeCell ref="G15:I15"/>
    <mergeCell ref="J15:L15"/>
    <mergeCell ref="M15:O15"/>
    <mergeCell ref="P15:R15"/>
    <mergeCell ref="G32:I32"/>
    <mergeCell ref="J32:L32"/>
    <mergeCell ref="M32:O32"/>
    <mergeCell ref="P32:R32"/>
    <mergeCell ref="G29:I29"/>
    <mergeCell ref="J29:L29"/>
    <mergeCell ref="M29:O29"/>
    <mergeCell ref="P29:R29"/>
    <mergeCell ref="G30:I30"/>
    <mergeCell ref="J30:L30"/>
    <mergeCell ref="M30:O30"/>
    <mergeCell ref="P30:R30"/>
    <mergeCell ref="G18:I18"/>
    <mergeCell ref="J18:L18"/>
    <mergeCell ref="M18:O18"/>
    <mergeCell ref="P18:R18"/>
    <mergeCell ref="G34:I34"/>
    <mergeCell ref="J34:L34"/>
    <mergeCell ref="M34:O34"/>
    <mergeCell ref="P34:R34"/>
    <mergeCell ref="G31:I31"/>
    <mergeCell ref="J31:L31"/>
    <mergeCell ref="M31:O31"/>
    <mergeCell ref="P31:R31"/>
    <mergeCell ref="G33:I33"/>
    <mergeCell ref="J33:L33"/>
    <mergeCell ref="M33:O33"/>
    <mergeCell ref="P33:R33"/>
    <mergeCell ref="G13:I13"/>
    <mergeCell ref="J13:L13"/>
    <mergeCell ref="M13:O13"/>
    <mergeCell ref="P13:R13"/>
    <mergeCell ref="G28:I28"/>
    <mergeCell ref="J28:L28"/>
    <mergeCell ref="M28:O28"/>
    <mergeCell ref="P28:R28"/>
    <mergeCell ref="G24:I24"/>
    <mergeCell ref="J24:L24"/>
    <mergeCell ref="M24:O24"/>
    <mergeCell ref="P24:R24"/>
    <mergeCell ref="G27:I27"/>
    <mergeCell ref="J27:L27"/>
    <mergeCell ref="M27:O27"/>
    <mergeCell ref="P27:R27"/>
    <mergeCell ref="G25:I25"/>
    <mergeCell ref="J25:L25"/>
    <mergeCell ref="M25:O25"/>
    <mergeCell ref="P25:R25"/>
    <mergeCell ref="G26:I26"/>
    <mergeCell ref="J26:L26"/>
    <mergeCell ref="M26:O26"/>
    <mergeCell ref="P26:R26"/>
    <mergeCell ref="G12:I12"/>
    <mergeCell ref="J12:L12"/>
    <mergeCell ref="M12:O12"/>
    <mergeCell ref="P12:R12"/>
    <mergeCell ref="G10:I10"/>
    <mergeCell ref="J10:L10"/>
    <mergeCell ref="M10:O10"/>
    <mergeCell ref="P10:R10"/>
    <mergeCell ref="G11:I11"/>
    <mergeCell ref="J11:L11"/>
    <mergeCell ref="M11:O11"/>
    <mergeCell ref="P11:R11"/>
    <mergeCell ref="G9:I9"/>
    <mergeCell ref="J9:L9"/>
    <mergeCell ref="M9:O9"/>
    <mergeCell ref="P9:R9"/>
    <mergeCell ref="G7:I7"/>
    <mergeCell ref="J7:L7"/>
    <mergeCell ref="M7:O7"/>
    <mergeCell ref="P7:R7"/>
    <mergeCell ref="G8:I8"/>
    <mergeCell ref="J8:L8"/>
    <mergeCell ref="M8:O8"/>
    <mergeCell ref="P8:R8"/>
    <mergeCell ref="B1:T1"/>
    <mergeCell ref="B4:F6"/>
    <mergeCell ref="G4:R4"/>
    <mergeCell ref="S4:S6"/>
    <mergeCell ref="T4:T6"/>
    <mergeCell ref="G5:I5"/>
    <mergeCell ref="J5:L5"/>
    <mergeCell ref="M5:O5"/>
    <mergeCell ref="P5:R5"/>
  </mergeCells>
  <phoneticPr fontId="4"/>
  <pageMargins left="0.39370078740157483" right="0.31496062992125984" top="0.74803149606299213" bottom="0.55118110236220474" header="0.31496062992125984" footer="0.31496062992125984"/>
  <pageSetup paperSize="9" scale="43" fitToHeight="0" orientation="landscape" r:id="rId1"/>
  <headerFooter>
    <oddHeader>&amp;C&amp;A</oddHeader>
    <oddFooter>&amp;C&amp;P/&amp;N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3"/>
  <sheetViews>
    <sheetView view="pageBreakPreview" zoomScaleNormal="85" zoomScaleSheetLayoutView="100" workbookViewId="0">
      <selection activeCell="C9" sqref="C9"/>
    </sheetView>
  </sheetViews>
  <sheetFormatPr defaultColWidth="8.08203125" defaultRowHeight="12"/>
  <cols>
    <col min="1" max="1" width="1.5" style="108" customWidth="1"/>
    <col min="2" max="2" width="4.08203125" style="89" customWidth="1"/>
    <col min="3" max="4" width="2.08203125" style="89" customWidth="1"/>
    <col min="5" max="5" width="34.58203125" style="89" customWidth="1"/>
    <col min="6" max="6" width="4.58203125" style="89" bestFit="1" customWidth="1"/>
    <col min="7" max="7" width="9.4140625" style="89" customWidth="1"/>
    <col min="8" max="8" width="4.08203125" style="89" customWidth="1"/>
    <col min="9" max="9" width="4.58203125" style="89" bestFit="1" customWidth="1"/>
    <col min="10" max="10" width="7.9140625" style="89" customWidth="1"/>
    <col min="11" max="11" width="2.58203125" style="89" bestFit="1" customWidth="1"/>
    <col min="12" max="12" width="4.58203125" style="89" bestFit="1" customWidth="1"/>
    <col min="13" max="13" width="7.9140625" style="89" customWidth="1"/>
    <col min="14" max="14" width="2.58203125" style="89" bestFit="1" customWidth="1"/>
    <col min="15" max="15" width="4.58203125" style="89" bestFit="1" customWidth="1"/>
    <col min="16" max="16" width="7.9140625" style="89" customWidth="1"/>
    <col min="17" max="17" width="2.58203125" style="89" bestFit="1" customWidth="1"/>
    <col min="18" max="18" width="14.4140625" style="89" customWidth="1"/>
    <col min="19" max="19" width="19.9140625" style="89" customWidth="1"/>
    <col min="20" max="20" width="1.5" style="89" customWidth="1"/>
    <col min="21" max="255" width="8.08203125" style="89"/>
    <col min="256" max="256" width="1.5" style="89" customWidth="1"/>
    <col min="257" max="259" width="4.08203125" style="89" customWidth="1"/>
    <col min="260" max="260" width="24.08203125" style="89" customWidth="1"/>
    <col min="261" max="261" width="4.58203125" style="89" bestFit="1" customWidth="1"/>
    <col min="262" max="262" width="7.9140625" style="89" customWidth="1"/>
    <col min="263" max="263" width="2.58203125" style="89" bestFit="1" customWidth="1"/>
    <col min="264" max="264" width="4.58203125" style="89" bestFit="1" customWidth="1"/>
    <col min="265" max="265" width="7.9140625" style="89" customWidth="1"/>
    <col min="266" max="266" width="2.58203125" style="89" bestFit="1" customWidth="1"/>
    <col min="267" max="267" width="4.58203125" style="89" bestFit="1" customWidth="1"/>
    <col min="268" max="268" width="7.9140625" style="89" customWidth="1"/>
    <col min="269" max="269" width="2.58203125" style="89" bestFit="1" customWidth="1"/>
    <col min="270" max="270" width="4.58203125" style="89" bestFit="1" customWidth="1"/>
    <col min="271" max="271" width="7.9140625" style="89" customWidth="1"/>
    <col min="272" max="272" width="2.58203125" style="89" bestFit="1" customWidth="1"/>
    <col min="273" max="273" width="3.4140625" style="89" bestFit="1" customWidth="1"/>
    <col min="274" max="274" width="14.4140625" style="89" customWidth="1"/>
    <col min="275" max="275" width="19.9140625" style="89" customWidth="1"/>
    <col min="276" max="276" width="1.5" style="89" customWidth="1"/>
    <col min="277" max="511" width="8.08203125" style="89"/>
    <col min="512" max="512" width="1.5" style="89" customWidth="1"/>
    <col min="513" max="515" width="4.08203125" style="89" customWidth="1"/>
    <col min="516" max="516" width="24.08203125" style="89" customWidth="1"/>
    <col min="517" max="517" width="4.58203125" style="89" bestFit="1" customWidth="1"/>
    <col min="518" max="518" width="7.9140625" style="89" customWidth="1"/>
    <col min="519" max="519" width="2.58203125" style="89" bestFit="1" customWidth="1"/>
    <col min="520" max="520" width="4.58203125" style="89" bestFit="1" customWidth="1"/>
    <col min="521" max="521" width="7.9140625" style="89" customWidth="1"/>
    <col min="522" max="522" width="2.58203125" style="89" bestFit="1" customWidth="1"/>
    <col min="523" max="523" width="4.58203125" style="89" bestFit="1" customWidth="1"/>
    <col min="524" max="524" width="7.9140625" style="89" customWidth="1"/>
    <col min="525" max="525" width="2.58203125" style="89" bestFit="1" customWidth="1"/>
    <col min="526" max="526" width="4.58203125" style="89" bestFit="1" customWidth="1"/>
    <col min="527" max="527" width="7.9140625" style="89" customWidth="1"/>
    <col min="528" max="528" width="2.58203125" style="89" bestFit="1" customWidth="1"/>
    <col min="529" max="529" width="3.4140625" style="89" bestFit="1" customWidth="1"/>
    <col min="530" max="530" width="14.4140625" style="89" customWidth="1"/>
    <col min="531" max="531" width="19.9140625" style="89" customWidth="1"/>
    <col min="532" max="532" width="1.5" style="89" customWidth="1"/>
    <col min="533" max="767" width="8.08203125" style="89"/>
    <col min="768" max="768" width="1.5" style="89" customWidth="1"/>
    <col min="769" max="771" width="4.08203125" style="89" customWidth="1"/>
    <col min="772" max="772" width="24.08203125" style="89" customWidth="1"/>
    <col min="773" max="773" width="4.58203125" style="89" bestFit="1" customWidth="1"/>
    <col min="774" max="774" width="7.9140625" style="89" customWidth="1"/>
    <col min="775" max="775" width="2.58203125" style="89" bestFit="1" customWidth="1"/>
    <col min="776" max="776" width="4.58203125" style="89" bestFit="1" customWidth="1"/>
    <col min="777" max="777" width="7.9140625" style="89" customWidth="1"/>
    <col min="778" max="778" width="2.58203125" style="89" bestFit="1" customWidth="1"/>
    <col min="779" max="779" width="4.58203125" style="89" bestFit="1" customWidth="1"/>
    <col min="780" max="780" width="7.9140625" style="89" customWidth="1"/>
    <col min="781" max="781" width="2.58203125" style="89" bestFit="1" customWidth="1"/>
    <col min="782" max="782" width="4.58203125" style="89" bestFit="1" customWidth="1"/>
    <col min="783" max="783" width="7.9140625" style="89" customWidth="1"/>
    <col min="784" max="784" width="2.58203125" style="89" bestFit="1" customWidth="1"/>
    <col min="785" max="785" width="3.4140625" style="89" bestFit="1" customWidth="1"/>
    <col min="786" max="786" width="14.4140625" style="89" customWidth="1"/>
    <col min="787" max="787" width="19.9140625" style="89" customWidth="1"/>
    <col min="788" max="788" width="1.5" style="89" customWidth="1"/>
    <col min="789" max="1023" width="8.08203125" style="89"/>
    <col min="1024" max="1024" width="1.5" style="89" customWidth="1"/>
    <col min="1025" max="1027" width="4.08203125" style="89" customWidth="1"/>
    <col min="1028" max="1028" width="24.08203125" style="89" customWidth="1"/>
    <col min="1029" max="1029" width="4.58203125" style="89" bestFit="1" customWidth="1"/>
    <col min="1030" max="1030" width="7.9140625" style="89" customWidth="1"/>
    <col min="1031" max="1031" width="2.58203125" style="89" bestFit="1" customWidth="1"/>
    <col min="1032" max="1032" width="4.58203125" style="89" bestFit="1" customWidth="1"/>
    <col min="1033" max="1033" width="7.9140625" style="89" customWidth="1"/>
    <col min="1034" max="1034" width="2.58203125" style="89" bestFit="1" customWidth="1"/>
    <col min="1035" max="1035" width="4.58203125" style="89" bestFit="1" customWidth="1"/>
    <col min="1036" max="1036" width="7.9140625" style="89" customWidth="1"/>
    <col min="1037" max="1037" width="2.58203125" style="89" bestFit="1" customWidth="1"/>
    <col min="1038" max="1038" width="4.58203125" style="89" bestFit="1" customWidth="1"/>
    <col min="1039" max="1039" width="7.9140625" style="89" customWidth="1"/>
    <col min="1040" max="1040" width="2.58203125" style="89" bestFit="1" customWidth="1"/>
    <col min="1041" max="1041" width="3.4140625" style="89" bestFit="1" customWidth="1"/>
    <col min="1042" max="1042" width="14.4140625" style="89" customWidth="1"/>
    <col min="1043" max="1043" width="19.9140625" style="89" customWidth="1"/>
    <col min="1044" max="1044" width="1.5" style="89" customWidth="1"/>
    <col min="1045" max="1279" width="8.08203125" style="89"/>
    <col min="1280" max="1280" width="1.5" style="89" customWidth="1"/>
    <col min="1281" max="1283" width="4.08203125" style="89" customWidth="1"/>
    <col min="1284" max="1284" width="24.08203125" style="89" customWidth="1"/>
    <col min="1285" max="1285" width="4.58203125" style="89" bestFit="1" customWidth="1"/>
    <col min="1286" max="1286" width="7.9140625" style="89" customWidth="1"/>
    <col min="1287" max="1287" width="2.58203125" style="89" bestFit="1" customWidth="1"/>
    <col min="1288" max="1288" width="4.58203125" style="89" bestFit="1" customWidth="1"/>
    <col min="1289" max="1289" width="7.9140625" style="89" customWidth="1"/>
    <col min="1290" max="1290" width="2.58203125" style="89" bestFit="1" customWidth="1"/>
    <col min="1291" max="1291" width="4.58203125" style="89" bestFit="1" customWidth="1"/>
    <col min="1292" max="1292" width="7.9140625" style="89" customWidth="1"/>
    <col min="1293" max="1293" width="2.58203125" style="89" bestFit="1" customWidth="1"/>
    <col min="1294" max="1294" width="4.58203125" style="89" bestFit="1" customWidth="1"/>
    <col min="1295" max="1295" width="7.9140625" style="89" customWidth="1"/>
    <col min="1296" max="1296" width="2.58203125" style="89" bestFit="1" customWidth="1"/>
    <col min="1297" max="1297" width="3.4140625" style="89" bestFit="1" customWidth="1"/>
    <col min="1298" max="1298" width="14.4140625" style="89" customWidth="1"/>
    <col min="1299" max="1299" width="19.9140625" style="89" customWidth="1"/>
    <col min="1300" max="1300" width="1.5" style="89" customWidth="1"/>
    <col min="1301" max="1535" width="8.08203125" style="89"/>
    <col min="1536" max="1536" width="1.5" style="89" customWidth="1"/>
    <col min="1537" max="1539" width="4.08203125" style="89" customWidth="1"/>
    <col min="1540" max="1540" width="24.08203125" style="89" customWidth="1"/>
    <col min="1541" max="1541" width="4.58203125" style="89" bestFit="1" customWidth="1"/>
    <col min="1542" max="1542" width="7.9140625" style="89" customWidth="1"/>
    <col min="1543" max="1543" width="2.58203125" style="89" bestFit="1" customWidth="1"/>
    <col min="1544" max="1544" width="4.58203125" style="89" bestFit="1" customWidth="1"/>
    <col min="1545" max="1545" width="7.9140625" style="89" customWidth="1"/>
    <col min="1546" max="1546" width="2.58203125" style="89" bestFit="1" customWidth="1"/>
    <col min="1547" max="1547" width="4.58203125" style="89" bestFit="1" customWidth="1"/>
    <col min="1548" max="1548" width="7.9140625" style="89" customWidth="1"/>
    <col min="1549" max="1549" width="2.58203125" style="89" bestFit="1" customWidth="1"/>
    <col min="1550" max="1550" width="4.58203125" style="89" bestFit="1" customWidth="1"/>
    <col min="1551" max="1551" width="7.9140625" style="89" customWidth="1"/>
    <col min="1552" max="1552" width="2.58203125" style="89" bestFit="1" customWidth="1"/>
    <col min="1553" max="1553" width="3.4140625" style="89" bestFit="1" customWidth="1"/>
    <col min="1554" max="1554" width="14.4140625" style="89" customWidth="1"/>
    <col min="1555" max="1555" width="19.9140625" style="89" customWidth="1"/>
    <col min="1556" max="1556" width="1.5" style="89" customWidth="1"/>
    <col min="1557" max="1791" width="8.08203125" style="89"/>
    <col min="1792" max="1792" width="1.5" style="89" customWidth="1"/>
    <col min="1793" max="1795" width="4.08203125" style="89" customWidth="1"/>
    <col min="1796" max="1796" width="24.08203125" style="89" customWidth="1"/>
    <col min="1797" max="1797" width="4.58203125" style="89" bestFit="1" customWidth="1"/>
    <col min="1798" max="1798" width="7.9140625" style="89" customWidth="1"/>
    <col min="1799" max="1799" width="2.58203125" style="89" bestFit="1" customWidth="1"/>
    <col min="1800" max="1800" width="4.58203125" style="89" bestFit="1" customWidth="1"/>
    <col min="1801" max="1801" width="7.9140625" style="89" customWidth="1"/>
    <col min="1802" max="1802" width="2.58203125" style="89" bestFit="1" customWidth="1"/>
    <col min="1803" max="1803" width="4.58203125" style="89" bestFit="1" customWidth="1"/>
    <col min="1804" max="1804" width="7.9140625" style="89" customWidth="1"/>
    <col min="1805" max="1805" width="2.58203125" style="89" bestFit="1" customWidth="1"/>
    <col min="1806" max="1806" width="4.58203125" style="89" bestFit="1" customWidth="1"/>
    <col min="1807" max="1807" width="7.9140625" style="89" customWidth="1"/>
    <col min="1808" max="1808" width="2.58203125" style="89" bestFit="1" customWidth="1"/>
    <col min="1809" max="1809" width="3.4140625" style="89" bestFit="1" customWidth="1"/>
    <col min="1810" max="1810" width="14.4140625" style="89" customWidth="1"/>
    <col min="1811" max="1811" width="19.9140625" style="89" customWidth="1"/>
    <col min="1812" max="1812" width="1.5" style="89" customWidth="1"/>
    <col min="1813" max="2047" width="8.08203125" style="89"/>
    <col min="2048" max="2048" width="1.5" style="89" customWidth="1"/>
    <col min="2049" max="2051" width="4.08203125" style="89" customWidth="1"/>
    <col min="2052" max="2052" width="24.08203125" style="89" customWidth="1"/>
    <col min="2053" max="2053" width="4.58203125" style="89" bestFit="1" customWidth="1"/>
    <col min="2054" max="2054" width="7.9140625" style="89" customWidth="1"/>
    <col min="2055" max="2055" width="2.58203125" style="89" bestFit="1" customWidth="1"/>
    <col min="2056" max="2056" width="4.58203125" style="89" bestFit="1" customWidth="1"/>
    <col min="2057" max="2057" width="7.9140625" style="89" customWidth="1"/>
    <col min="2058" max="2058" width="2.58203125" style="89" bestFit="1" customWidth="1"/>
    <col min="2059" max="2059" width="4.58203125" style="89" bestFit="1" customWidth="1"/>
    <col min="2060" max="2060" width="7.9140625" style="89" customWidth="1"/>
    <col min="2061" max="2061" width="2.58203125" style="89" bestFit="1" customWidth="1"/>
    <col min="2062" max="2062" width="4.58203125" style="89" bestFit="1" customWidth="1"/>
    <col min="2063" max="2063" width="7.9140625" style="89" customWidth="1"/>
    <col min="2064" max="2064" width="2.58203125" style="89" bestFit="1" customWidth="1"/>
    <col min="2065" max="2065" width="3.4140625" style="89" bestFit="1" customWidth="1"/>
    <col min="2066" max="2066" width="14.4140625" style="89" customWidth="1"/>
    <col min="2067" max="2067" width="19.9140625" style="89" customWidth="1"/>
    <col min="2068" max="2068" width="1.5" style="89" customWidth="1"/>
    <col min="2069" max="2303" width="8.08203125" style="89"/>
    <col min="2304" max="2304" width="1.5" style="89" customWidth="1"/>
    <col min="2305" max="2307" width="4.08203125" style="89" customWidth="1"/>
    <col min="2308" max="2308" width="24.08203125" style="89" customWidth="1"/>
    <col min="2309" max="2309" width="4.58203125" style="89" bestFit="1" customWidth="1"/>
    <col min="2310" max="2310" width="7.9140625" style="89" customWidth="1"/>
    <col min="2311" max="2311" width="2.58203125" style="89" bestFit="1" customWidth="1"/>
    <col min="2312" max="2312" width="4.58203125" style="89" bestFit="1" customWidth="1"/>
    <col min="2313" max="2313" width="7.9140625" style="89" customWidth="1"/>
    <col min="2314" max="2314" width="2.58203125" style="89" bestFit="1" customWidth="1"/>
    <col min="2315" max="2315" width="4.58203125" style="89" bestFit="1" customWidth="1"/>
    <col min="2316" max="2316" width="7.9140625" style="89" customWidth="1"/>
    <col min="2317" max="2317" width="2.58203125" style="89" bestFit="1" customWidth="1"/>
    <col min="2318" max="2318" width="4.58203125" style="89" bestFit="1" customWidth="1"/>
    <col min="2319" max="2319" width="7.9140625" style="89" customWidth="1"/>
    <col min="2320" max="2320" width="2.58203125" style="89" bestFit="1" customWidth="1"/>
    <col min="2321" max="2321" width="3.4140625" style="89" bestFit="1" customWidth="1"/>
    <col min="2322" max="2322" width="14.4140625" style="89" customWidth="1"/>
    <col min="2323" max="2323" width="19.9140625" style="89" customWidth="1"/>
    <col min="2324" max="2324" width="1.5" style="89" customWidth="1"/>
    <col min="2325" max="2559" width="8.08203125" style="89"/>
    <col min="2560" max="2560" width="1.5" style="89" customWidth="1"/>
    <col min="2561" max="2563" width="4.08203125" style="89" customWidth="1"/>
    <col min="2564" max="2564" width="24.08203125" style="89" customWidth="1"/>
    <col min="2565" max="2565" width="4.58203125" style="89" bestFit="1" customWidth="1"/>
    <col min="2566" max="2566" width="7.9140625" style="89" customWidth="1"/>
    <col min="2567" max="2567" width="2.58203125" style="89" bestFit="1" customWidth="1"/>
    <col min="2568" max="2568" width="4.58203125" style="89" bestFit="1" customWidth="1"/>
    <col min="2569" max="2569" width="7.9140625" style="89" customWidth="1"/>
    <col min="2570" max="2570" width="2.58203125" style="89" bestFit="1" customWidth="1"/>
    <col min="2571" max="2571" width="4.58203125" style="89" bestFit="1" customWidth="1"/>
    <col min="2572" max="2572" width="7.9140625" style="89" customWidth="1"/>
    <col min="2573" max="2573" width="2.58203125" style="89" bestFit="1" customWidth="1"/>
    <col min="2574" max="2574" width="4.58203125" style="89" bestFit="1" customWidth="1"/>
    <col min="2575" max="2575" width="7.9140625" style="89" customWidth="1"/>
    <col min="2576" max="2576" width="2.58203125" style="89" bestFit="1" customWidth="1"/>
    <col min="2577" max="2577" width="3.4140625" style="89" bestFit="1" customWidth="1"/>
    <col min="2578" max="2578" width="14.4140625" style="89" customWidth="1"/>
    <col min="2579" max="2579" width="19.9140625" style="89" customWidth="1"/>
    <col min="2580" max="2580" width="1.5" style="89" customWidth="1"/>
    <col min="2581" max="2815" width="8.08203125" style="89"/>
    <col min="2816" max="2816" width="1.5" style="89" customWidth="1"/>
    <col min="2817" max="2819" width="4.08203125" style="89" customWidth="1"/>
    <col min="2820" max="2820" width="24.08203125" style="89" customWidth="1"/>
    <col min="2821" max="2821" width="4.58203125" style="89" bestFit="1" customWidth="1"/>
    <col min="2822" max="2822" width="7.9140625" style="89" customWidth="1"/>
    <col min="2823" max="2823" width="2.58203125" style="89" bestFit="1" customWidth="1"/>
    <col min="2824" max="2824" width="4.58203125" style="89" bestFit="1" customWidth="1"/>
    <col min="2825" max="2825" width="7.9140625" style="89" customWidth="1"/>
    <col min="2826" max="2826" width="2.58203125" style="89" bestFit="1" customWidth="1"/>
    <col min="2827" max="2827" width="4.58203125" style="89" bestFit="1" customWidth="1"/>
    <col min="2828" max="2828" width="7.9140625" style="89" customWidth="1"/>
    <col min="2829" max="2829" width="2.58203125" style="89" bestFit="1" customWidth="1"/>
    <col min="2830" max="2830" width="4.58203125" style="89" bestFit="1" customWidth="1"/>
    <col min="2831" max="2831" width="7.9140625" style="89" customWidth="1"/>
    <col min="2832" max="2832" width="2.58203125" style="89" bestFit="1" customWidth="1"/>
    <col min="2833" max="2833" width="3.4140625" style="89" bestFit="1" customWidth="1"/>
    <col min="2834" max="2834" width="14.4140625" style="89" customWidth="1"/>
    <col min="2835" max="2835" width="19.9140625" style="89" customWidth="1"/>
    <col min="2836" max="2836" width="1.5" style="89" customWidth="1"/>
    <col min="2837" max="3071" width="8.08203125" style="89"/>
    <col min="3072" max="3072" width="1.5" style="89" customWidth="1"/>
    <col min="3073" max="3075" width="4.08203125" style="89" customWidth="1"/>
    <col min="3076" max="3076" width="24.08203125" style="89" customWidth="1"/>
    <col min="3077" max="3077" width="4.58203125" style="89" bestFit="1" customWidth="1"/>
    <col min="3078" max="3078" width="7.9140625" style="89" customWidth="1"/>
    <col min="3079" max="3079" width="2.58203125" style="89" bestFit="1" customWidth="1"/>
    <col min="3080" max="3080" width="4.58203125" style="89" bestFit="1" customWidth="1"/>
    <col min="3081" max="3081" width="7.9140625" style="89" customWidth="1"/>
    <col min="3082" max="3082" width="2.58203125" style="89" bestFit="1" customWidth="1"/>
    <col min="3083" max="3083" width="4.58203125" style="89" bestFit="1" customWidth="1"/>
    <col min="3084" max="3084" width="7.9140625" style="89" customWidth="1"/>
    <col min="3085" max="3085" width="2.58203125" style="89" bestFit="1" customWidth="1"/>
    <col min="3086" max="3086" width="4.58203125" style="89" bestFit="1" customWidth="1"/>
    <col min="3087" max="3087" width="7.9140625" style="89" customWidth="1"/>
    <col min="3088" max="3088" width="2.58203125" style="89" bestFit="1" customWidth="1"/>
    <col min="3089" max="3089" width="3.4140625" style="89" bestFit="1" customWidth="1"/>
    <col min="3090" max="3090" width="14.4140625" style="89" customWidth="1"/>
    <col min="3091" max="3091" width="19.9140625" style="89" customWidth="1"/>
    <col min="3092" max="3092" width="1.5" style="89" customWidth="1"/>
    <col min="3093" max="3327" width="8.08203125" style="89"/>
    <col min="3328" max="3328" width="1.5" style="89" customWidth="1"/>
    <col min="3329" max="3331" width="4.08203125" style="89" customWidth="1"/>
    <col min="3332" max="3332" width="24.08203125" style="89" customWidth="1"/>
    <col min="3333" max="3333" width="4.58203125" style="89" bestFit="1" customWidth="1"/>
    <col min="3334" max="3334" width="7.9140625" style="89" customWidth="1"/>
    <col min="3335" max="3335" width="2.58203125" style="89" bestFit="1" customWidth="1"/>
    <col min="3336" max="3336" width="4.58203125" style="89" bestFit="1" customWidth="1"/>
    <col min="3337" max="3337" width="7.9140625" style="89" customWidth="1"/>
    <col min="3338" max="3338" width="2.58203125" style="89" bestFit="1" customWidth="1"/>
    <col min="3339" max="3339" width="4.58203125" style="89" bestFit="1" customWidth="1"/>
    <col min="3340" max="3340" width="7.9140625" style="89" customWidth="1"/>
    <col min="3341" max="3341" width="2.58203125" style="89" bestFit="1" customWidth="1"/>
    <col min="3342" max="3342" width="4.58203125" style="89" bestFit="1" customWidth="1"/>
    <col min="3343" max="3343" width="7.9140625" style="89" customWidth="1"/>
    <col min="3344" max="3344" width="2.58203125" style="89" bestFit="1" customWidth="1"/>
    <col min="3345" max="3345" width="3.4140625" style="89" bestFit="1" customWidth="1"/>
    <col min="3346" max="3346" width="14.4140625" style="89" customWidth="1"/>
    <col min="3347" max="3347" width="19.9140625" style="89" customWidth="1"/>
    <col min="3348" max="3348" width="1.5" style="89" customWidth="1"/>
    <col min="3349" max="3583" width="8.08203125" style="89"/>
    <col min="3584" max="3584" width="1.5" style="89" customWidth="1"/>
    <col min="3585" max="3587" width="4.08203125" style="89" customWidth="1"/>
    <col min="3588" max="3588" width="24.08203125" style="89" customWidth="1"/>
    <col min="3589" max="3589" width="4.58203125" style="89" bestFit="1" customWidth="1"/>
    <col min="3590" max="3590" width="7.9140625" style="89" customWidth="1"/>
    <col min="3591" max="3591" width="2.58203125" style="89" bestFit="1" customWidth="1"/>
    <col min="3592" max="3592" width="4.58203125" style="89" bestFit="1" customWidth="1"/>
    <col min="3593" max="3593" width="7.9140625" style="89" customWidth="1"/>
    <col min="3594" max="3594" width="2.58203125" style="89" bestFit="1" customWidth="1"/>
    <col min="3595" max="3595" width="4.58203125" style="89" bestFit="1" customWidth="1"/>
    <col min="3596" max="3596" width="7.9140625" style="89" customWidth="1"/>
    <col min="3597" max="3597" width="2.58203125" style="89" bestFit="1" customWidth="1"/>
    <col min="3598" max="3598" width="4.58203125" style="89" bestFit="1" customWidth="1"/>
    <col min="3599" max="3599" width="7.9140625" style="89" customWidth="1"/>
    <col min="3600" max="3600" width="2.58203125" style="89" bestFit="1" customWidth="1"/>
    <col min="3601" max="3601" width="3.4140625" style="89" bestFit="1" customWidth="1"/>
    <col min="3602" max="3602" width="14.4140625" style="89" customWidth="1"/>
    <col min="3603" max="3603" width="19.9140625" style="89" customWidth="1"/>
    <col min="3604" max="3604" width="1.5" style="89" customWidth="1"/>
    <col min="3605" max="3839" width="8.08203125" style="89"/>
    <col min="3840" max="3840" width="1.5" style="89" customWidth="1"/>
    <col min="3841" max="3843" width="4.08203125" style="89" customWidth="1"/>
    <col min="3844" max="3844" width="24.08203125" style="89" customWidth="1"/>
    <col min="3845" max="3845" width="4.58203125" style="89" bestFit="1" customWidth="1"/>
    <col min="3846" max="3846" width="7.9140625" style="89" customWidth="1"/>
    <col min="3847" max="3847" width="2.58203125" style="89" bestFit="1" customWidth="1"/>
    <col min="3848" max="3848" width="4.58203125" style="89" bestFit="1" customWidth="1"/>
    <col min="3849" max="3849" width="7.9140625" style="89" customWidth="1"/>
    <col min="3850" max="3850" width="2.58203125" style="89" bestFit="1" customWidth="1"/>
    <col min="3851" max="3851" width="4.58203125" style="89" bestFit="1" customWidth="1"/>
    <col min="3852" max="3852" width="7.9140625" style="89" customWidth="1"/>
    <col min="3853" max="3853" width="2.58203125" style="89" bestFit="1" customWidth="1"/>
    <col min="3854" max="3854" width="4.58203125" style="89" bestFit="1" customWidth="1"/>
    <col min="3855" max="3855" width="7.9140625" style="89" customWidth="1"/>
    <col min="3856" max="3856" width="2.58203125" style="89" bestFit="1" customWidth="1"/>
    <col min="3857" max="3857" width="3.4140625" style="89" bestFit="1" customWidth="1"/>
    <col min="3858" max="3858" width="14.4140625" style="89" customWidth="1"/>
    <col min="3859" max="3859" width="19.9140625" style="89" customWidth="1"/>
    <col min="3860" max="3860" width="1.5" style="89" customWidth="1"/>
    <col min="3861" max="4095" width="8.08203125" style="89"/>
    <col min="4096" max="4096" width="1.5" style="89" customWidth="1"/>
    <col min="4097" max="4099" width="4.08203125" style="89" customWidth="1"/>
    <col min="4100" max="4100" width="24.08203125" style="89" customWidth="1"/>
    <col min="4101" max="4101" width="4.58203125" style="89" bestFit="1" customWidth="1"/>
    <col min="4102" max="4102" width="7.9140625" style="89" customWidth="1"/>
    <col min="4103" max="4103" width="2.58203125" style="89" bestFit="1" customWidth="1"/>
    <col min="4104" max="4104" width="4.58203125" style="89" bestFit="1" customWidth="1"/>
    <col min="4105" max="4105" width="7.9140625" style="89" customWidth="1"/>
    <col min="4106" max="4106" width="2.58203125" style="89" bestFit="1" customWidth="1"/>
    <col min="4107" max="4107" width="4.58203125" style="89" bestFit="1" customWidth="1"/>
    <col min="4108" max="4108" width="7.9140625" style="89" customWidth="1"/>
    <col min="4109" max="4109" width="2.58203125" style="89" bestFit="1" customWidth="1"/>
    <col min="4110" max="4110" width="4.58203125" style="89" bestFit="1" customWidth="1"/>
    <col min="4111" max="4111" width="7.9140625" style="89" customWidth="1"/>
    <col min="4112" max="4112" width="2.58203125" style="89" bestFit="1" customWidth="1"/>
    <col min="4113" max="4113" width="3.4140625" style="89" bestFit="1" customWidth="1"/>
    <col min="4114" max="4114" width="14.4140625" style="89" customWidth="1"/>
    <col min="4115" max="4115" width="19.9140625" style="89" customWidth="1"/>
    <col min="4116" max="4116" width="1.5" style="89" customWidth="1"/>
    <col min="4117" max="4351" width="8.08203125" style="89"/>
    <col min="4352" max="4352" width="1.5" style="89" customWidth="1"/>
    <col min="4353" max="4355" width="4.08203125" style="89" customWidth="1"/>
    <col min="4356" max="4356" width="24.08203125" style="89" customWidth="1"/>
    <col min="4357" max="4357" width="4.58203125" style="89" bestFit="1" customWidth="1"/>
    <col min="4358" max="4358" width="7.9140625" style="89" customWidth="1"/>
    <col min="4359" max="4359" width="2.58203125" style="89" bestFit="1" customWidth="1"/>
    <col min="4360" max="4360" width="4.58203125" style="89" bestFit="1" customWidth="1"/>
    <col min="4361" max="4361" width="7.9140625" style="89" customWidth="1"/>
    <col min="4362" max="4362" width="2.58203125" style="89" bestFit="1" customWidth="1"/>
    <col min="4363" max="4363" width="4.58203125" style="89" bestFit="1" customWidth="1"/>
    <col min="4364" max="4364" width="7.9140625" style="89" customWidth="1"/>
    <col min="4365" max="4365" width="2.58203125" style="89" bestFit="1" customWidth="1"/>
    <col min="4366" max="4366" width="4.58203125" style="89" bestFit="1" customWidth="1"/>
    <col min="4367" max="4367" width="7.9140625" style="89" customWidth="1"/>
    <col min="4368" max="4368" width="2.58203125" style="89" bestFit="1" customWidth="1"/>
    <col min="4369" max="4369" width="3.4140625" style="89" bestFit="1" customWidth="1"/>
    <col min="4370" max="4370" width="14.4140625" style="89" customWidth="1"/>
    <col min="4371" max="4371" width="19.9140625" style="89" customWidth="1"/>
    <col min="4372" max="4372" width="1.5" style="89" customWidth="1"/>
    <col min="4373" max="4607" width="8.08203125" style="89"/>
    <col min="4608" max="4608" width="1.5" style="89" customWidth="1"/>
    <col min="4609" max="4611" width="4.08203125" style="89" customWidth="1"/>
    <col min="4612" max="4612" width="24.08203125" style="89" customWidth="1"/>
    <col min="4613" max="4613" width="4.58203125" style="89" bestFit="1" customWidth="1"/>
    <col min="4614" max="4614" width="7.9140625" style="89" customWidth="1"/>
    <col min="4615" max="4615" width="2.58203125" style="89" bestFit="1" customWidth="1"/>
    <col min="4616" max="4616" width="4.58203125" style="89" bestFit="1" customWidth="1"/>
    <col min="4617" max="4617" width="7.9140625" style="89" customWidth="1"/>
    <col min="4618" max="4618" width="2.58203125" style="89" bestFit="1" customWidth="1"/>
    <col min="4619" max="4619" width="4.58203125" style="89" bestFit="1" customWidth="1"/>
    <col min="4620" max="4620" width="7.9140625" style="89" customWidth="1"/>
    <col min="4621" max="4621" width="2.58203125" style="89" bestFit="1" customWidth="1"/>
    <col min="4622" max="4622" width="4.58203125" style="89" bestFit="1" customWidth="1"/>
    <col min="4623" max="4623" width="7.9140625" style="89" customWidth="1"/>
    <col min="4624" max="4624" width="2.58203125" style="89" bestFit="1" customWidth="1"/>
    <col min="4625" max="4625" width="3.4140625" style="89" bestFit="1" customWidth="1"/>
    <col min="4626" max="4626" width="14.4140625" style="89" customWidth="1"/>
    <col min="4627" max="4627" width="19.9140625" style="89" customWidth="1"/>
    <col min="4628" max="4628" width="1.5" style="89" customWidth="1"/>
    <col min="4629" max="4863" width="8.08203125" style="89"/>
    <col min="4864" max="4864" width="1.5" style="89" customWidth="1"/>
    <col min="4865" max="4867" width="4.08203125" style="89" customWidth="1"/>
    <col min="4868" max="4868" width="24.08203125" style="89" customWidth="1"/>
    <col min="4869" max="4869" width="4.58203125" style="89" bestFit="1" customWidth="1"/>
    <col min="4870" max="4870" width="7.9140625" style="89" customWidth="1"/>
    <col min="4871" max="4871" width="2.58203125" style="89" bestFit="1" customWidth="1"/>
    <col min="4872" max="4872" width="4.58203125" style="89" bestFit="1" customWidth="1"/>
    <col min="4873" max="4873" width="7.9140625" style="89" customWidth="1"/>
    <col min="4874" max="4874" width="2.58203125" style="89" bestFit="1" customWidth="1"/>
    <col min="4875" max="4875" width="4.58203125" style="89" bestFit="1" customWidth="1"/>
    <col min="4876" max="4876" width="7.9140625" style="89" customWidth="1"/>
    <col min="4877" max="4877" width="2.58203125" style="89" bestFit="1" customWidth="1"/>
    <col min="4878" max="4878" width="4.58203125" style="89" bestFit="1" customWidth="1"/>
    <col min="4879" max="4879" width="7.9140625" style="89" customWidth="1"/>
    <col min="4880" max="4880" width="2.58203125" style="89" bestFit="1" customWidth="1"/>
    <col min="4881" max="4881" width="3.4140625" style="89" bestFit="1" customWidth="1"/>
    <col min="4882" max="4882" width="14.4140625" style="89" customWidth="1"/>
    <col min="4883" max="4883" width="19.9140625" style="89" customWidth="1"/>
    <col min="4884" max="4884" width="1.5" style="89" customWidth="1"/>
    <col min="4885" max="5119" width="8.08203125" style="89"/>
    <col min="5120" max="5120" width="1.5" style="89" customWidth="1"/>
    <col min="5121" max="5123" width="4.08203125" style="89" customWidth="1"/>
    <col min="5124" max="5124" width="24.08203125" style="89" customWidth="1"/>
    <col min="5125" max="5125" width="4.58203125" style="89" bestFit="1" customWidth="1"/>
    <col min="5126" max="5126" width="7.9140625" style="89" customWidth="1"/>
    <col min="5127" max="5127" width="2.58203125" style="89" bestFit="1" customWidth="1"/>
    <col min="5128" max="5128" width="4.58203125" style="89" bestFit="1" customWidth="1"/>
    <col min="5129" max="5129" width="7.9140625" style="89" customWidth="1"/>
    <col min="5130" max="5130" width="2.58203125" style="89" bestFit="1" customWidth="1"/>
    <col min="5131" max="5131" width="4.58203125" style="89" bestFit="1" customWidth="1"/>
    <col min="5132" max="5132" width="7.9140625" style="89" customWidth="1"/>
    <col min="5133" max="5133" width="2.58203125" style="89" bestFit="1" customWidth="1"/>
    <col min="5134" max="5134" width="4.58203125" style="89" bestFit="1" customWidth="1"/>
    <col min="5135" max="5135" width="7.9140625" style="89" customWidth="1"/>
    <col min="5136" max="5136" width="2.58203125" style="89" bestFit="1" customWidth="1"/>
    <col min="5137" max="5137" width="3.4140625" style="89" bestFit="1" customWidth="1"/>
    <col min="5138" max="5138" width="14.4140625" style="89" customWidth="1"/>
    <col min="5139" max="5139" width="19.9140625" style="89" customWidth="1"/>
    <col min="5140" max="5140" width="1.5" style="89" customWidth="1"/>
    <col min="5141" max="5375" width="8.08203125" style="89"/>
    <col min="5376" max="5376" width="1.5" style="89" customWidth="1"/>
    <col min="5377" max="5379" width="4.08203125" style="89" customWidth="1"/>
    <col min="5380" max="5380" width="24.08203125" style="89" customWidth="1"/>
    <col min="5381" max="5381" width="4.58203125" style="89" bestFit="1" customWidth="1"/>
    <col min="5382" max="5382" width="7.9140625" style="89" customWidth="1"/>
    <col min="5383" max="5383" width="2.58203125" style="89" bestFit="1" customWidth="1"/>
    <col min="5384" max="5384" width="4.58203125" style="89" bestFit="1" customWidth="1"/>
    <col min="5385" max="5385" width="7.9140625" style="89" customWidth="1"/>
    <col min="5386" max="5386" width="2.58203125" style="89" bestFit="1" customWidth="1"/>
    <col min="5387" max="5387" width="4.58203125" style="89" bestFit="1" customWidth="1"/>
    <col min="5388" max="5388" width="7.9140625" style="89" customWidth="1"/>
    <col min="5389" max="5389" width="2.58203125" style="89" bestFit="1" customWidth="1"/>
    <col min="5390" max="5390" width="4.58203125" style="89" bestFit="1" customWidth="1"/>
    <col min="5391" max="5391" width="7.9140625" style="89" customWidth="1"/>
    <col min="5392" max="5392" width="2.58203125" style="89" bestFit="1" customWidth="1"/>
    <col min="5393" max="5393" width="3.4140625" style="89" bestFit="1" customWidth="1"/>
    <col min="5394" max="5394" width="14.4140625" style="89" customWidth="1"/>
    <col min="5395" max="5395" width="19.9140625" style="89" customWidth="1"/>
    <col min="5396" max="5396" width="1.5" style="89" customWidth="1"/>
    <col min="5397" max="5631" width="8.08203125" style="89"/>
    <col min="5632" max="5632" width="1.5" style="89" customWidth="1"/>
    <col min="5633" max="5635" width="4.08203125" style="89" customWidth="1"/>
    <col min="5636" max="5636" width="24.08203125" style="89" customWidth="1"/>
    <col min="5637" max="5637" width="4.58203125" style="89" bestFit="1" customWidth="1"/>
    <col min="5638" max="5638" width="7.9140625" style="89" customWidth="1"/>
    <col min="5639" max="5639" width="2.58203125" style="89" bestFit="1" customWidth="1"/>
    <col min="5640" max="5640" width="4.58203125" style="89" bestFit="1" customWidth="1"/>
    <col min="5641" max="5641" width="7.9140625" style="89" customWidth="1"/>
    <col min="5642" max="5642" width="2.58203125" style="89" bestFit="1" customWidth="1"/>
    <col min="5643" max="5643" width="4.58203125" style="89" bestFit="1" customWidth="1"/>
    <col min="5644" max="5644" width="7.9140625" style="89" customWidth="1"/>
    <col min="5645" max="5645" width="2.58203125" style="89" bestFit="1" customWidth="1"/>
    <col min="5646" max="5646" width="4.58203125" style="89" bestFit="1" customWidth="1"/>
    <col min="5647" max="5647" width="7.9140625" style="89" customWidth="1"/>
    <col min="5648" max="5648" width="2.58203125" style="89" bestFit="1" customWidth="1"/>
    <col min="5649" max="5649" width="3.4140625" style="89" bestFit="1" customWidth="1"/>
    <col min="5650" max="5650" width="14.4140625" style="89" customWidth="1"/>
    <col min="5651" max="5651" width="19.9140625" style="89" customWidth="1"/>
    <col min="5652" max="5652" width="1.5" style="89" customWidth="1"/>
    <col min="5653" max="5887" width="8.08203125" style="89"/>
    <col min="5888" max="5888" width="1.5" style="89" customWidth="1"/>
    <col min="5889" max="5891" width="4.08203125" style="89" customWidth="1"/>
    <col min="5892" max="5892" width="24.08203125" style="89" customWidth="1"/>
    <col min="5893" max="5893" width="4.58203125" style="89" bestFit="1" customWidth="1"/>
    <col min="5894" max="5894" width="7.9140625" style="89" customWidth="1"/>
    <col min="5895" max="5895" width="2.58203125" style="89" bestFit="1" customWidth="1"/>
    <col min="5896" max="5896" width="4.58203125" style="89" bestFit="1" customWidth="1"/>
    <col min="5897" max="5897" width="7.9140625" style="89" customWidth="1"/>
    <col min="5898" max="5898" width="2.58203125" style="89" bestFit="1" customWidth="1"/>
    <col min="5899" max="5899" width="4.58203125" style="89" bestFit="1" customWidth="1"/>
    <col min="5900" max="5900" width="7.9140625" style="89" customWidth="1"/>
    <col min="5901" max="5901" width="2.58203125" style="89" bestFit="1" customWidth="1"/>
    <col min="5902" max="5902" width="4.58203125" style="89" bestFit="1" customWidth="1"/>
    <col min="5903" max="5903" width="7.9140625" style="89" customWidth="1"/>
    <col min="5904" max="5904" width="2.58203125" style="89" bestFit="1" customWidth="1"/>
    <col min="5905" max="5905" width="3.4140625" style="89" bestFit="1" customWidth="1"/>
    <col min="5906" max="5906" width="14.4140625" style="89" customWidth="1"/>
    <col min="5907" max="5907" width="19.9140625" style="89" customWidth="1"/>
    <col min="5908" max="5908" width="1.5" style="89" customWidth="1"/>
    <col min="5909" max="6143" width="8.08203125" style="89"/>
    <col min="6144" max="6144" width="1.5" style="89" customWidth="1"/>
    <col min="6145" max="6147" width="4.08203125" style="89" customWidth="1"/>
    <col min="6148" max="6148" width="24.08203125" style="89" customWidth="1"/>
    <col min="6149" max="6149" width="4.58203125" style="89" bestFit="1" customWidth="1"/>
    <col min="6150" max="6150" width="7.9140625" style="89" customWidth="1"/>
    <col min="6151" max="6151" width="2.58203125" style="89" bestFit="1" customWidth="1"/>
    <col min="6152" max="6152" width="4.58203125" style="89" bestFit="1" customWidth="1"/>
    <col min="6153" max="6153" width="7.9140625" style="89" customWidth="1"/>
    <col min="6154" max="6154" width="2.58203125" style="89" bestFit="1" customWidth="1"/>
    <col min="6155" max="6155" width="4.58203125" style="89" bestFit="1" customWidth="1"/>
    <col min="6156" max="6156" width="7.9140625" style="89" customWidth="1"/>
    <col min="6157" max="6157" width="2.58203125" style="89" bestFit="1" customWidth="1"/>
    <col min="6158" max="6158" width="4.58203125" style="89" bestFit="1" customWidth="1"/>
    <col min="6159" max="6159" width="7.9140625" style="89" customWidth="1"/>
    <col min="6160" max="6160" width="2.58203125" style="89" bestFit="1" customWidth="1"/>
    <col min="6161" max="6161" width="3.4140625" style="89" bestFit="1" customWidth="1"/>
    <col min="6162" max="6162" width="14.4140625" style="89" customWidth="1"/>
    <col min="6163" max="6163" width="19.9140625" style="89" customWidth="1"/>
    <col min="6164" max="6164" width="1.5" style="89" customWidth="1"/>
    <col min="6165" max="6399" width="8.08203125" style="89"/>
    <col min="6400" max="6400" width="1.5" style="89" customWidth="1"/>
    <col min="6401" max="6403" width="4.08203125" style="89" customWidth="1"/>
    <col min="6404" max="6404" width="24.08203125" style="89" customWidth="1"/>
    <col min="6405" max="6405" width="4.58203125" style="89" bestFit="1" customWidth="1"/>
    <col min="6406" max="6406" width="7.9140625" style="89" customWidth="1"/>
    <col min="6407" max="6407" width="2.58203125" style="89" bestFit="1" customWidth="1"/>
    <col min="6408" max="6408" width="4.58203125" style="89" bestFit="1" customWidth="1"/>
    <col min="6409" max="6409" width="7.9140625" style="89" customWidth="1"/>
    <col min="6410" max="6410" width="2.58203125" style="89" bestFit="1" customWidth="1"/>
    <col min="6411" max="6411" width="4.58203125" style="89" bestFit="1" customWidth="1"/>
    <col min="6412" max="6412" width="7.9140625" style="89" customWidth="1"/>
    <col min="6413" max="6413" width="2.58203125" style="89" bestFit="1" customWidth="1"/>
    <col min="6414" max="6414" width="4.58203125" style="89" bestFit="1" customWidth="1"/>
    <col min="6415" max="6415" width="7.9140625" style="89" customWidth="1"/>
    <col min="6416" max="6416" width="2.58203125" style="89" bestFit="1" customWidth="1"/>
    <col min="6417" max="6417" width="3.4140625" style="89" bestFit="1" customWidth="1"/>
    <col min="6418" max="6418" width="14.4140625" style="89" customWidth="1"/>
    <col min="6419" max="6419" width="19.9140625" style="89" customWidth="1"/>
    <col min="6420" max="6420" width="1.5" style="89" customWidth="1"/>
    <col min="6421" max="6655" width="8.08203125" style="89"/>
    <col min="6656" max="6656" width="1.5" style="89" customWidth="1"/>
    <col min="6657" max="6659" width="4.08203125" style="89" customWidth="1"/>
    <col min="6660" max="6660" width="24.08203125" style="89" customWidth="1"/>
    <col min="6661" max="6661" width="4.58203125" style="89" bestFit="1" customWidth="1"/>
    <col min="6662" max="6662" width="7.9140625" style="89" customWidth="1"/>
    <col min="6663" max="6663" width="2.58203125" style="89" bestFit="1" customWidth="1"/>
    <col min="6664" max="6664" width="4.58203125" style="89" bestFit="1" customWidth="1"/>
    <col min="6665" max="6665" width="7.9140625" style="89" customWidth="1"/>
    <col min="6666" max="6666" width="2.58203125" style="89" bestFit="1" customWidth="1"/>
    <col min="6667" max="6667" width="4.58203125" style="89" bestFit="1" customWidth="1"/>
    <col min="6668" max="6668" width="7.9140625" style="89" customWidth="1"/>
    <col min="6669" max="6669" width="2.58203125" style="89" bestFit="1" customWidth="1"/>
    <col min="6670" max="6670" width="4.58203125" style="89" bestFit="1" customWidth="1"/>
    <col min="6671" max="6671" width="7.9140625" style="89" customWidth="1"/>
    <col min="6672" max="6672" width="2.58203125" style="89" bestFit="1" customWidth="1"/>
    <col min="6673" max="6673" width="3.4140625" style="89" bestFit="1" customWidth="1"/>
    <col min="6674" max="6674" width="14.4140625" style="89" customWidth="1"/>
    <col min="6675" max="6675" width="19.9140625" style="89" customWidth="1"/>
    <col min="6676" max="6676" width="1.5" style="89" customWidth="1"/>
    <col min="6677" max="6911" width="8.08203125" style="89"/>
    <col min="6912" max="6912" width="1.5" style="89" customWidth="1"/>
    <col min="6913" max="6915" width="4.08203125" style="89" customWidth="1"/>
    <col min="6916" max="6916" width="24.08203125" style="89" customWidth="1"/>
    <col min="6917" max="6917" width="4.58203125" style="89" bestFit="1" customWidth="1"/>
    <col min="6918" max="6918" width="7.9140625" style="89" customWidth="1"/>
    <col min="6919" max="6919" width="2.58203125" style="89" bestFit="1" customWidth="1"/>
    <col min="6920" max="6920" width="4.58203125" style="89" bestFit="1" customWidth="1"/>
    <col min="6921" max="6921" width="7.9140625" style="89" customWidth="1"/>
    <col min="6922" max="6922" width="2.58203125" style="89" bestFit="1" customWidth="1"/>
    <col min="6923" max="6923" width="4.58203125" style="89" bestFit="1" customWidth="1"/>
    <col min="6924" max="6924" width="7.9140625" style="89" customWidth="1"/>
    <col min="6925" max="6925" width="2.58203125" style="89" bestFit="1" customWidth="1"/>
    <col min="6926" max="6926" width="4.58203125" style="89" bestFit="1" customWidth="1"/>
    <col min="6927" max="6927" width="7.9140625" style="89" customWidth="1"/>
    <col min="6928" max="6928" width="2.58203125" style="89" bestFit="1" customWidth="1"/>
    <col min="6929" max="6929" width="3.4140625" style="89" bestFit="1" customWidth="1"/>
    <col min="6930" max="6930" width="14.4140625" style="89" customWidth="1"/>
    <col min="6931" max="6931" width="19.9140625" style="89" customWidth="1"/>
    <col min="6932" max="6932" width="1.5" style="89" customWidth="1"/>
    <col min="6933" max="7167" width="8.08203125" style="89"/>
    <col min="7168" max="7168" width="1.5" style="89" customWidth="1"/>
    <col min="7169" max="7171" width="4.08203125" style="89" customWidth="1"/>
    <col min="7172" max="7172" width="24.08203125" style="89" customWidth="1"/>
    <col min="7173" max="7173" width="4.58203125" style="89" bestFit="1" customWidth="1"/>
    <col min="7174" max="7174" width="7.9140625" style="89" customWidth="1"/>
    <col min="7175" max="7175" width="2.58203125" style="89" bestFit="1" customWidth="1"/>
    <col min="7176" max="7176" width="4.58203125" style="89" bestFit="1" customWidth="1"/>
    <col min="7177" max="7177" width="7.9140625" style="89" customWidth="1"/>
    <col min="7178" max="7178" width="2.58203125" style="89" bestFit="1" customWidth="1"/>
    <col min="7179" max="7179" width="4.58203125" style="89" bestFit="1" customWidth="1"/>
    <col min="7180" max="7180" width="7.9140625" style="89" customWidth="1"/>
    <col min="7181" max="7181" width="2.58203125" style="89" bestFit="1" customWidth="1"/>
    <col min="7182" max="7182" width="4.58203125" style="89" bestFit="1" customWidth="1"/>
    <col min="7183" max="7183" width="7.9140625" style="89" customWidth="1"/>
    <col min="7184" max="7184" width="2.58203125" style="89" bestFit="1" customWidth="1"/>
    <col min="7185" max="7185" width="3.4140625" style="89" bestFit="1" customWidth="1"/>
    <col min="7186" max="7186" width="14.4140625" style="89" customWidth="1"/>
    <col min="7187" max="7187" width="19.9140625" style="89" customWidth="1"/>
    <col min="7188" max="7188" width="1.5" style="89" customWidth="1"/>
    <col min="7189" max="7423" width="8.08203125" style="89"/>
    <col min="7424" max="7424" width="1.5" style="89" customWidth="1"/>
    <col min="7425" max="7427" width="4.08203125" style="89" customWidth="1"/>
    <col min="7428" max="7428" width="24.08203125" style="89" customWidth="1"/>
    <col min="7429" max="7429" width="4.58203125" style="89" bestFit="1" customWidth="1"/>
    <col min="7430" max="7430" width="7.9140625" style="89" customWidth="1"/>
    <col min="7431" max="7431" width="2.58203125" style="89" bestFit="1" customWidth="1"/>
    <col min="7432" max="7432" width="4.58203125" style="89" bestFit="1" customWidth="1"/>
    <col min="7433" max="7433" width="7.9140625" style="89" customWidth="1"/>
    <col min="7434" max="7434" width="2.58203125" style="89" bestFit="1" customWidth="1"/>
    <col min="7435" max="7435" width="4.58203125" style="89" bestFit="1" customWidth="1"/>
    <col min="7436" max="7436" width="7.9140625" style="89" customWidth="1"/>
    <col min="7437" max="7437" width="2.58203125" style="89" bestFit="1" customWidth="1"/>
    <col min="7438" max="7438" width="4.58203125" style="89" bestFit="1" customWidth="1"/>
    <col min="7439" max="7439" width="7.9140625" style="89" customWidth="1"/>
    <col min="7440" max="7440" width="2.58203125" style="89" bestFit="1" customWidth="1"/>
    <col min="7441" max="7441" width="3.4140625" style="89" bestFit="1" customWidth="1"/>
    <col min="7442" max="7442" width="14.4140625" style="89" customWidth="1"/>
    <col min="7443" max="7443" width="19.9140625" style="89" customWidth="1"/>
    <col min="7444" max="7444" width="1.5" style="89" customWidth="1"/>
    <col min="7445" max="7679" width="8.08203125" style="89"/>
    <col min="7680" max="7680" width="1.5" style="89" customWidth="1"/>
    <col min="7681" max="7683" width="4.08203125" style="89" customWidth="1"/>
    <col min="7684" max="7684" width="24.08203125" style="89" customWidth="1"/>
    <col min="7685" max="7685" width="4.58203125" style="89" bestFit="1" customWidth="1"/>
    <col min="7686" max="7686" width="7.9140625" style="89" customWidth="1"/>
    <col min="7687" max="7687" width="2.58203125" style="89" bestFit="1" customWidth="1"/>
    <col min="7688" max="7688" width="4.58203125" style="89" bestFit="1" customWidth="1"/>
    <col min="7689" max="7689" width="7.9140625" style="89" customWidth="1"/>
    <col min="7690" max="7690" width="2.58203125" style="89" bestFit="1" customWidth="1"/>
    <col min="7691" max="7691" width="4.58203125" style="89" bestFit="1" customWidth="1"/>
    <col min="7692" max="7692" width="7.9140625" style="89" customWidth="1"/>
    <col min="7693" max="7693" width="2.58203125" style="89" bestFit="1" customWidth="1"/>
    <col min="7694" max="7694" width="4.58203125" style="89" bestFit="1" customWidth="1"/>
    <col min="7695" max="7695" width="7.9140625" style="89" customWidth="1"/>
    <col min="7696" max="7696" width="2.58203125" style="89" bestFit="1" customWidth="1"/>
    <col min="7697" max="7697" width="3.4140625" style="89" bestFit="1" customWidth="1"/>
    <col min="7698" max="7698" width="14.4140625" style="89" customWidth="1"/>
    <col min="7699" max="7699" width="19.9140625" style="89" customWidth="1"/>
    <col min="7700" max="7700" width="1.5" style="89" customWidth="1"/>
    <col min="7701" max="7935" width="8.08203125" style="89"/>
    <col min="7936" max="7936" width="1.5" style="89" customWidth="1"/>
    <col min="7937" max="7939" width="4.08203125" style="89" customWidth="1"/>
    <col min="7940" max="7940" width="24.08203125" style="89" customWidth="1"/>
    <col min="7941" max="7941" width="4.58203125" style="89" bestFit="1" customWidth="1"/>
    <col min="7942" max="7942" width="7.9140625" style="89" customWidth="1"/>
    <col min="7943" max="7943" width="2.58203125" style="89" bestFit="1" customWidth="1"/>
    <col min="7944" max="7944" width="4.58203125" style="89" bestFit="1" customWidth="1"/>
    <col min="7945" max="7945" width="7.9140625" style="89" customWidth="1"/>
    <col min="7946" max="7946" width="2.58203125" style="89" bestFit="1" customWidth="1"/>
    <col min="7947" max="7947" width="4.58203125" style="89" bestFit="1" customWidth="1"/>
    <col min="7948" max="7948" width="7.9140625" style="89" customWidth="1"/>
    <col min="7949" max="7949" width="2.58203125" style="89" bestFit="1" customWidth="1"/>
    <col min="7950" max="7950" width="4.58203125" style="89" bestFit="1" customWidth="1"/>
    <col min="7951" max="7951" width="7.9140625" style="89" customWidth="1"/>
    <col min="7952" max="7952" width="2.58203125" style="89" bestFit="1" customWidth="1"/>
    <col min="7953" max="7953" width="3.4140625" style="89" bestFit="1" customWidth="1"/>
    <col min="7954" max="7954" width="14.4140625" style="89" customWidth="1"/>
    <col min="7955" max="7955" width="19.9140625" style="89" customWidth="1"/>
    <col min="7956" max="7956" width="1.5" style="89" customWidth="1"/>
    <col min="7957" max="8191" width="8.08203125" style="89"/>
    <col min="8192" max="8192" width="1.5" style="89" customWidth="1"/>
    <col min="8193" max="8195" width="4.08203125" style="89" customWidth="1"/>
    <col min="8196" max="8196" width="24.08203125" style="89" customWidth="1"/>
    <col min="8197" max="8197" width="4.58203125" style="89" bestFit="1" customWidth="1"/>
    <col min="8198" max="8198" width="7.9140625" style="89" customWidth="1"/>
    <col min="8199" max="8199" width="2.58203125" style="89" bestFit="1" customWidth="1"/>
    <col min="8200" max="8200" width="4.58203125" style="89" bestFit="1" customWidth="1"/>
    <col min="8201" max="8201" width="7.9140625" style="89" customWidth="1"/>
    <col min="8202" max="8202" width="2.58203125" style="89" bestFit="1" customWidth="1"/>
    <col min="8203" max="8203" width="4.58203125" style="89" bestFit="1" customWidth="1"/>
    <col min="8204" max="8204" width="7.9140625" style="89" customWidth="1"/>
    <col min="8205" max="8205" width="2.58203125" style="89" bestFit="1" customWidth="1"/>
    <col min="8206" max="8206" width="4.58203125" style="89" bestFit="1" customWidth="1"/>
    <col min="8207" max="8207" width="7.9140625" style="89" customWidth="1"/>
    <col min="8208" max="8208" width="2.58203125" style="89" bestFit="1" customWidth="1"/>
    <col min="8209" max="8209" width="3.4140625" style="89" bestFit="1" customWidth="1"/>
    <col min="8210" max="8210" width="14.4140625" style="89" customWidth="1"/>
    <col min="8211" max="8211" width="19.9140625" style="89" customWidth="1"/>
    <col min="8212" max="8212" width="1.5" style="89" customWidth="1"/>
    <col min="8213" max="8447" width="8.08203125" style="89"/>
    <col min="8448" max="8448" width="1.5" style="89" customWidth="1"/>
    <col min="8449" max="8451" width="4.08203125" style="89" customWidth="1"/>
    <col min="8452" max="8452" width="24.08203125" style="89" customWidth="1"/>
    <col min="8453" max="8453" width="4.58203125" style="89" bestFit="1" customWidth="1"/>
    <col min="8454" max="8454" width="7.9140625" style="89" customWidth="1"/>
    <col min="8455" max="8455" width="2.58203125" style="89" bestFit="1" customWidth="1"/>
    <col min="8456" max="8456" width="4.58203125" style="89" bestFit="1" customWidth="1"/>
    <col min="8457" max="8457" width="7.9140625" style="89" customWidth="1"/>
    <col min="8458" max="8458" width="2.58203125" style="89" bestFit="1" customWidth="1"/>
    <col min="8459" max="8459" width="4.58203125" style="89" bestFit="1" customWidth="1"/>
    <col min="8460" max="8460" width="7.9140625" style="89" customWidth="1"/>
    <col min="8461" max="8461" width="2.58203125" style="89" bestFit="1" customWidth="1"/>
    <col min="8462" max="8462" width="4.58203125" style="89" bestFit="1" customWidth="1"/>
    <col min="8463" max="8463" width="7.9140625" style="89" customWidth="1"/>
    <col min="8464" max="8464" width="2.58203125" style="89" bestFit="1" customWidth="1"/>
    <col min="8465" max="8465" width="3.4140625" style="89" bestFit="1" customWidth="1"/>
    <col min="8466" max="8466" width="14.4140625" style="89" customWidth="1"/>
    <col min="8467" max="8467" width="19.9140625" style="89" customWidth="1"/>
    <col min="8468" max="8468" width="1.5" style="89" customWidth="1"/>
    <col min="8469" max="8703" width="8.08203125" style="89"/>
    <col min="8704" max="8704" width="1.5" style="89" customWidth="1"/>
    <col min="8705" max="8707" width="4.08203125" style="89" customWidth="1"/>
    <col min="8708" max="8708" width="24.08203125" style="89" customWidth="1"/>
    <col min="8709" max="8709" width="4.58203125" style="89" bestFit="1" customWidth="1"/>
    <col min="8710" max="8710" width="7.9140625" style="89" customWidth="1"/>
    <col min="8711" max="8711" width="2.58203125" style="89" bestFit="1" customWidth="1"/>
    <col min="8712" max="8712" width="4.58203125" style="89" bestFit="1" customWidth="1"/>
    <col min="8713" max="8713" width="7.9140625" style="89" customWidth="1"/>
    <col min="8714" max="8714" width="2.58203125" style="89" bestFit="1" customWidth="1"/>
    <col min="8715" max="8715" width="4.58203125" style="89" bestFit="1" customWidth="1"/>
    <col min="8716" max="8716" width="7.9140625" style="89" customWidth="1"/>
    <col min="8717" max="8717" width="2.58203125" style="89" bestFit="1" customWidth="1"/>
    <col min="8718" max="8718" width="4.58203125" style="89" bestFit="1" customWidth="1"/>
    <col min="8719" max="8719" width="7.9140625" style="89" customWidth="1"/>
    <col min="8720" max="8720" width="2.58203125" style="89" bestFit="1" customWidth="1"/>
    <col min="8721" max="8721" width="3.4140625" style="89" bestFit="1" customWidth="1"/>
    <col min="8722" max="8722" width="14.4140625" style="89" customWidth="1"/>
    <col min="8723" max="8723" width="19.9140625" style="89" customWidth="1"/>
    <col min="8724" max="8724" width="1.5" style="89" customWidth="1"/>
    <col min="8725" max="8959" width="8.08203125" style="89"/>
    <col min="8960" max="8960" width="1.5" style="89" customWidth="1"/>
    <col min="8961" max="8963" width="4.08203125" style="89" customWidth="1"/>
    <col min="8964" max="8964" width="24.08203125" style="89" customWidth="1"/>
    <col min="8965" max="8965" width="4.58203125" style="89" bestFit="1" customWidth="1"/>
    <col min="8966" max="8966" width="7.9140625" style="89" customWidth="1"/>
    <col min="8967" max="8967" width="2.58203125" style="89" bestFit="1" customWidth="1"/>
    <col min="8968" max="8968" width="4.58203125" style="89" bestFit="1" customWidth="1"/>
    <col min="8969" max="8969" width="7.9140625" style="89" customWidth="1"/>
    <col min="8970" max="8970" width="2.58203125" style="89" bestFit="1" customWidth="1"/>
    <col min="8971" max="8971" width="4.58203125" style="89" bestFit="1" customWidth="1"/>
    <col min="8972" max="8972" width="7.9140625" style="89" customWidth="1"/>
    <col min="8973" max="8973" width="2.58203125" style="89" bestFit="1" customWidth="1"/>
    <col min="8974" max="8974" width="4.58203125" style="89" bestFit="1" customWidth="1"/>
    <col min="8975" max="8975" width="7.9140625" style="89" customWidth="1"/>
    <col min="8976" max="8976" width="2.58203125" style="89" bestFit="1" customWidth="1"/>
    <col min="8977" max="8977" width="3.4140625" style="89" bestFit="1" customWidth="1"/>
    <col min="8978" max="8978" width="14.4140625" style="89" customWidth="1"/>
    <col min="8979" max="8979" width="19.9140625" style="89" customWidth="1"/>
    <col min="8980" max="8980" width="1.5" style="89" customWidth="1"/>
    <col min="8981" max="9215" width="8.08203125" style="89"/>
    <col min="9216" max="9216" width="1.5" style="89" customWidth="1"/>
    <col min="9217" max="9219" width="4.08203125" style="89" customWidth="1"/>
    <col min="9220" max="9220" width="24.08203125" style="89" customWidth="1"/>
    <col min="9221" max="9221" width="4.58203125" style="89" bestFit="1" customWidth="1"/>
    <col min="9222" max="9222" width="7.9140625" style="89" customWidth="1"/>
    <col min="9223" max="9223" width="2.58203125" style="89" bestFit="1" customWidth="1"/>
    <col min="9224" max="9224" width="4.58203125" style="89" bestFit="1" customWidth="1"/>
    <col min="9225" max="9225" width="7.9140625" style="89" customWidth="1"/>
    <col min="9226" max="9226" width="2.58203125" style="89" bestFit="1" customWidth="1"/>
    <col min="9227" max="9227" width="4.58203125" style="89" bestFit="1" customWidth="1"/>
    <col min="9228" max="9228" width="7.9140625" style="89" customWidth="1"/>
    <col min="9229" max="9229" width="2.58203125" style="89" bestFit="1" customWidth="1"/>
    <col min="9230" max="9230" width="4.58203125" style="89" bestFit="1" customWidth="1"/>
    <col min="9231" max="9231" width="7.9140625" style="89" customWidth="1"/>
    <col min="9232" max="9232" width="2.58203125" style="89" bestFit="1" customWidth="1"/>
    <col min="9233" max="9233" width="3.4140625" style="89" bestFit="1" customWidth="1"/>
    <col min="9234" max="9234" width="14.4140625" style="89" customWidth="1"/>
    <col min="9235" max="9235" width="19.9140625" style="89" customWidth="1"/>
    <col min="9236" max="9236" width="1.5" style="89" customWidth="1"/>
    <col min="9237" max="9471" width="8.08203125" style="89"/>
    <col min="9472" max="9472" width="1.5" style="89" customWidth="1"/>
    <col min="9473" max="9475" width="4.08203125" style="89" customWidth="1"/>
    <col min="9476" max="9476" width="24.08203125" style="89" customWidth="1"/>
    <col min="9477" max="9477" width="4.58203125" style="89" bestFit="1" customWidth="1"/>
    <col min="9478" max="9478" width="7.9140625" style="89" customWidth="1"/>
    <col min="9479" max="9479" width="2.58203125" style="89" bestFit="1" customWidth="1"/>
    <col min="9480" max="9480" width="4.58203125" style="89" bestFit="1" customWidth="1"/>
    <col min="9481" max="9481" width="7.9140625" style="89" customWidth="1"/>
    <col min="9482" max="9482" width="2.58203125" style="89" bestFit="1" customWidth="1"/>
    <col min="9483" max="9483" width="4.58203125" style="89" bestFit="1" customWidth="1"/>
    <col min="9484" max="9484" width="7.9140625" style="89" customWidth="1"/>
    <col min="9485" max="9485" width="2.58203125" style="89" bestFit="1" customWidth="1"/>
    <col min="9486" max="9486" width="4.58203125" style="89" bestFit="1" customWidth="1"/>
    <col min="9487" max="9487" width="7.9140625" style="89" customWidth="1"/>
    <col min="9488" max="9488" width="2.58203125" style="89" bestFit="1" customWidth="1"/>
    <col min="9489" max="9489" width="3.4140625" style="89" bestFit="1" customWidth="1"/>
    <col min="9490" max="9490" width="14.4140625" style="89" customWidth="1"/>
    <col min="9491" max="9491" width="19.9140625" style="89" customWidth="1"/>
    <col min="9492" max="9492" width="1.5" style="89" customWidth="1"/>
    <col min="9493" max="9727" width="8.08203125" style="89"/>
    <col min="9728" max="9728" width="1.5" style="89" customWidth="1"/>
    <col min="9729" max="9731" width="4.08203125" style="89" customWidth="1"/>
    <col min="9732" max="9732" width="24.08203125" style="89" customWidth="1"/>
    <col min="9733" max="9733" width="4.58203125" style="89" bestFit="1" customWidth="1"/>
    <col min="9734" max="9734" width="7.9140625" style="89" customWidth="1"/>
    <col min="9735" max="9735" width="2.58203125" style="89" bestFit="1" customWidth="1"/>
    <col min="9736" max="9736" width="4.58203125" style="89" bestFit="1" customWidth="1"/>
    <col min="9737" max="9737" width="7.9140625" style="89" customWidth="1"/>
    <col min="9738" max="9738" width="2.58203125" style="89" bestFit="1" customWidth="1"/>
    <col min="9739" max="9739" width="4.58203125" style="89" bestFit="1" customWidth="1"/>
    <col min="9740" max="9740" width="7.9140625" style="89" customWidth="1"/>
    <col min="9741" max="9741" width="2.58203125" style="89" bestFit="1" customWidth="1"/>
    <col min="9742" max="9742" width="4.58203125" style="89" bestFit="1" customWidth="1"/>
    <col min="9743" max="9743" width="7.9140625" style="89" customWidth="1"/>
    <col min="9744" max="9744" width="2.58203125" style="89" bestFit="1" customWidth="1"/>
    <col min="9745" max="9745" width="3.4140625" style="89" bestFit="1" customWidth="1"/>
    <col min="9746" max="9746" width="14.4140625" style="89" customWidth="1"/>
    <col min="9747" max="9747" width="19.9140625" style="89" customWidth="1"/>
    <col min="9748" max="9748" width="1.5" style="89" customWidth="1"/>
    <col min="9749" max="9983" width="8.08203125" style="89"/>
    <col min="9984" max="9984" width="1.5" style="89" customWidth="1"/>
    <col min="9985" max="9987" width="4.08203125" style="89" customWidth="1"/>
    <col min="9988" max="9988" width="24.08203125" style="89" customWidth="1"/>
    <col min="9989" max="9989" width="4.58203125" style="89" bestFit="1" customWidth="1"/>
    <col min="9990" max="9990" width="7.9140625" style="89" customWidth="1"/>
    <col min="9991" max="9991" width="2.58203125" style="89" bestFit="1" customWidth="1"/>
    <col min="9992" max="9992" width="4.58203125" style="89" bestFit="1" customWidth="1"/>
    <col min="9993" max="9993" width="7.9140625" style="89" customWidth="1"/>
    <col min="9994" max="9994" width="2.58203125" style="89" bestFit="1" customWidth="1"/>
    <col min="9995" max="9995" width="4.58203125" style="89" bestFit="1" customWidth="1"/>
    <col min="9996" max="9996" width="7.9140625" style="89" customWidth="1"/>
    <col min="9997" max="9997" width="2.58203125" style="89" bestFit="1" customWidth="1"/>
    <col min="9998" max="9998" width="4.58203125" style="89" bestFit="1" customWidth="1"/>
    <col min="9999" max="9999" width="7.9140625" style="89" customWidth="1"/>
    <col min="10000" max="10000" width="2.58203125" style="89" bestFit="1" customWidth="1"/>
    <col min="10001" max="10001" width="3.4140625" style="89" bestFit="1" customWidth="1"/>
    <col min="10002" max="10002" width="14.4140625" style="89" customWidth="1"/>
    <col min="10003" max="10003" width="19.9140625" style="89" customWidth="1"/>
    <col min="10004" max="10004" width="1.5" style="89" customWidth="1"/>
    <col min="10005" max="10239" width="8.08203125" style="89"/>
    <col min="10240" max="10240" width="1.5" style="89" customWidth="1"/>
    <col min="10241" max="10243" width="4.08203125" style="89" customWidth="1"/>
    <col min="10244" max="10244" width="24.08203125" style="89" customWidth="1"/>
    <col min="10245" max="10245" width="4.58203125" style="89" bestFit="1" customWidth="1"/>
    <col min="10246" max="10246" width="7.9140625" style="89" customWidth="1"/>
    <col min="10247" max="10247" width="2.58203125" style="89" bestFit="1" customWidth="1"/>
    <col min="10248" max="10248" width="4.58203125" style="89" bestFit="1" customWidth="1"/>
    <col min="10249" max="10249" width="7.9140625" style="89" customWidth="1"/>
    <col min="10250" max="10250" width="2.58203125" style="89" bestFit="1" customWidth="1"/>
    <col min="10251" max="10251" width="4.58203125" style="89" bestFit="1" customWidth="1"/>
    <col min="10252" max="10252" width="7.9140625" style="89" customWidth="1"/>
    <col min="10253" max="10253" width="2.58203125" style="89" bestFit="1" customWidth="1"/>
    <col min="10254" max="10254" width="4.58203125" style="89" bestFit="1" customWidth="1"/>
    <col min="10255" max="10255" width="7.9140625" style="89" customWidth="1"/>
    <col min="10256" max="10256" width="2.58203125" style="89" bestFit="1" customWidth="1"/>
    <col min="10257" max="10257" width="3.4140625" style="89" bestFit="1" customWidth="1"/>
    <col min="10258" max="10258" width="14.4140625" style="89" customWidth="1"/>
    <col min="10259" max="10259" width="19.9140625" style="89" customWidth="1"/>
    <col min="10260" max="10260" width="1.5" style="89" customWidth="1"/>
    <col min="10261" max="10495" width="8.08203125" style="89"/>
    <col min="10496" max="10496" width="1.5" style="89" customWidth="1"/>
    <col min="10497" max="10499" width="4.08203125" style="89" customWidth="1"/>
    <col min="10500" max="10500" width="24.08203125" style="89" customWidth="1"/>
    <col min="10501" max="10501" width="4.58203125" style="89" bestFit="1" customWidth="1"/>
    <col min="10502" max="10502" width="7.9140625" style="89" customWidth="1"/>
    <col min="10503" max="10503" width="2.58203125" style="89" bestFit="1" customWidth="1"/>
    <col min="10504" max="10504" width="4.58203125" style="89" bestFit="1" customWidth="1"/>
    <col min="10505" max="10505" width="7.9140625" style="89" customWidth="1"/>
    <col min="10506" max="10506" width="2.58203125" style="89" bestFit="1" customWidth="1"/>
    <col min="10507" max="10507" width="4.58203125" style="89" bestFit="1" customWidth="1"/>
    <col min="10508" max="10508" width="7.9140625" style="89" customWidth="1"/>
    <col min="10509" max="10509" width="2.58203125" style="89" bestFit="1" customWidth="1"/>
    <col min="10510" max="10510" width="4.58203125" style="89" bestFit="1" customWidth="1"/>
    <col min="10511" max="10511" width="7.9140625" style="89" customWidth="1"/>
    <col min="10512" max="10512" width="2.58203125" style="89" bestFit="1" customWidth="1"/>
    <col min="10513" max="10513" width="3.4140625" style="89" bestFit="1" customWidth="1"/>
    <col min="10514" max="10514" width="14.4140625" style="89" customWidth="1"/>
    <col min="10515" max="10515" width="19.9140625" style="89" customWidth="1"/>
    <col min="10516" max="10516" width="1.5" style="89" customWidth="1"/>
    <col min="10517" max="10751" width="8.08203125" style="89"/>
    <col min="10752" max="10752" width="1.5" style="89" customWidth="1"/>
    <col min="10753" max="10755" width="4.08203125" style="89" customWidth="1"/>
    <col min="10756" max="10756" width="24.08203125" style="89" customWidth="1"/>
    <col min="10757" max="10757" width="4.58203125" style="89" bestFit="1" customWidth="1"/>
    <col min="10758" max="10758" width="7.9140625" style="89" customWidth="1"/>
    <col min="10759" max="10759" width="2.58203125" style="89" bestFit="1" customWidth="1"/>
    <col min="10760" max="10760" width="4.58203125" style="89" bestFit="1" customWidth="1"/>
    <col min="10761" max="10761" width="7.9140625" style="89" customWidth="1"/>
    <col min="10762" max="10762" width="2.58203125" style="89" bestFit="1" customWidth="1"/>
    <col min="10763" max="10763" width="4.58203125" style="89" bestFit="1" customWidth="1"/>
    <col min="10764" max="10764" width="7.9140625" style="89" customWidth="1"/>
    <col min="10765" max="10765" width="2.58203125" style="89" bestFit="1" customWidth="1"/>
    <col min="10766" max="10766" width="4.58203125" style="89" bestFit="1" customWidth="1"/>
    <col min="10767" max="10767" width="7.9140625" style="89" customWidth="1"/>
    <col min="10768" max="10768" width="2.58203125" style="89" bestFit="1" customWidth="1"/>
    <col min="10769" max="10769" width="3.4140625" style="89" bestFit="1" customWidth="1"/>
    <col min="10770" max="10770" width="14.4140625" style="89" customWidth="1"/>
    <col min="10771" max="10771" width="19.9140625" style="89" customWidth="1"/>
    <col min="10772" max="10772" width="1.5" style="89" customWidth="1"/>
    <col min="10773" max="11007" width="8.08203125" style="89"/>
    <col min="11008" max="11008" width="1.5" style="89" customWidth="1"/>
    <col min="11009" max="11011" width="4.08203125" style="89" customWidth="1"/>
    <col min="11012" max="11012" width="24.08203125" style="89" customWidth="1"/>
    <col min="11013" max="11013" width="4.58203125" style="89" bestFit="1" customWidth="1"/>
    <col min="11014" max="11014" width="7.9140625" style="89" customWidth="1"/>
    <col min="11015" max="11015" width="2.58203125" style="89" bestFit="1" customWidth="1"/>
    <col min="11016" max="11016" width="4.58203125" style="89" bestFit="1" customWidth="1"/>
    <col min="11017" max="11017" width="7.9140625" style="89" customWidth="1"/>
    <col min="11018" max="11018" width="2.58203125" style="89" bestFit="1" customWidth="1"/>
    <col min="11019" max="11019" width="4.58203125" style="89" bestFit="1" customWidth="1"/>
    <col min="11020" max="11020" width="7.9140625" style="89" customWidth="1"/>
    <col min="11021" max="11021" width="2.58203125" style="89" bestFit="1" customWidth="1"/>
    <col min="11022" max="11022" width="4.58203125" style="89" bestFit="1" customWidth="1"/>
    <col min="11023" max="11023" width="7.9140625" style="89" customWidth="1"/>
    <col min="11024" max="11024" width="2.58203125" style="89" bestFit="1" customWidth="1"/>
    <col min="11025" max="11025" width="3.4140625" style="89" bestFit="1" customWidth="1"/>
    <col min="11026" max="11026" width="14.4140625" style="89" customWidth="1"/>
    <col min="11027" max="11027" width="19.9140625" style="89" customWidth="1"/>
    <col min="11028" max="11028" width="1.5" style="89" customWidth="1"/>
    <col min="11029" max="11263" width="8.08203125" style="89"/>
    <col min="11264" max="11264" width="1.5" style="89" customWidth="1"/>
    <col min="11265" max="11267" width="4.08203125" style="89" customWidth="1"/>
    <col min="11268" max="11268" width="24.08203125" style="89" customWidth="1"/>
    <col min="11269" max="11269" width="4.58203125" style="89" bestFit="1" customWidth="1"/>
    <col min="11270" max="11270" width="7.9140625" style="89" customWidth="1"/>
    <col min="11271" max="11271" width="2.58203125" style="89" bestFit="1" customWidth="1"/>
    <col min="11272" max="11272" width="4.58203125" style="89" bestFit="1" customWidth="1"/>
    <col min="11273" max="11273" width="7.9140625" style="89" customWidth="1"/>
    <col min="11274" max="11274" width="2.58203125" style="89" bestFit="1" customWidth="1"/>
    <col min="11275" max="11275" width="4.58203125" style="89" bestFit="1" customWidth="1"/>
    <col min="11276" max="11276" width="7.9140625" style="89" customWidth="1"/>
    <col min="11277" max="11277" width="2.58203125" style="89" bestFit="1" customWidth="1"/>
    <col min="11278" max="11278" width="4.58203125" style="89" bestFit="1" customWidth="1"/>
    <col min="11279" max="11279" width="7.9140625" style="89" customWidth="1"/>
    <col min="11280" max="11280" width="2.58203125" style="89" bestFit="1" customWidth="1"/>
    <col min="11281" max="11281" width="3.4140625" style="89" bestFit="1" customWidth="1"/>
    <col min="11282" max="11282" width="14.4140625" style="89" customWidth="1"/>
    <col min="11283" max="11283" width="19.9140625" style="89" customWidth="1"/>
    <col min="11284" max="11284" width="1.5" style="89" customWidth="1"/>
    <col min="11285" max="11519" width="8.08203125" style="89"/>
    <col min="11520" max="11520" width="1.5" style="89" customWidth="1"/>
    <col min="11521" max="11523" width="4.08203125" style="89" customWidth="1"/>
    <col min="11524" max="11524" width="24.08203125" style="89" customWidth="1"/>
    <col min="11525" max="11525" width="4.58203125" style="89" bestFit="1" customWidth="1"/>
    <col min="11526" max="11526" width="7.9140625" style="89" customWidth="1"/>
    <col min="11527" max="11527" width="2.58203125" style="89" bestFit="1" customWidth="1"/>
    <col min="11528" max="11528" width="4.58203125" style="89" bestFit="1" customWidth="1"/>
    <col min="11529" max="11529" width="7.9140625" style="89" customWidth="1"/>
    <col min="11530" max="11530" width="2.58203125" style="89" bestFit="1" customWidth="1"/>
    <col min="11531" max="11531" width="4.58203125" style="89" bestFit="1" customWidth="1"/>
    <col min="11532" max="11532" width="7.9140625" style="89" customWidth="1"/>
    <col min="11533" max="11533" width="2.58203125" style="89" bestFit="1" customWidth="1"/>
    <col min="11534" max="11534" width="4.58203125" style="89" bestFit="1" customWidth="1"/>
    <col min="11535" max="11535" width="7.9140625" style="89" customWidth="1"/>
    <col min="11536" max="11536" width="2.58203125" style="89" bestFit="1" customWidth="1"/>
    <col min="11537" max="11537" width="3.4140625" style="89" bestFit="1" customWidth="1"/>
    <col min="11538" max="11538" width="14.4140625" style="89" customWidth="1"/>
    <col min="11539" max="11539" width="19.9140625" style="89" customWidth="1"/>
    <col min="11540" max="11540" width="1.5" style="89" customWidth="1"/>
    <col min="11541" max="11775" width="8.08203125" style="89"/>
    <col min="11776" max="11776" width="1.5" style="89" customWidth="1"/>
    <col min="11777" max="11779" width="4.08203125" style="89" customWidth="1"/>
    <col min="11780" max="11780" width="24.08203125" style="89" customWidth="1"/>
    <col min="11781" max="11781" width="4.58203125" style="89" bestFit="1" customWidth="1"/>
    <col min="11782" max="11782" width="7.9140625" style="89" customWidth="1"/>
    <col min="11783" max="11783" width="2.58203125" style="89" bestFit="1" customWidth="1"/>
    <col min="11784" max="11784" width="4.58203125" style="89" bestFit="1" customWidth="1"/>
    <col min="11785" max="11785" width="7.9140625" style="89" customWidth="1"/>
    <col min="11786" max="11786" width="2.58203125" style="89" bestFit="1" customWidth="1"/>
    <col min="11787" max="11787" width="4.58203125" style="89" bestFit="1" customWidth="1"/>
    <col min="11788" max="11788" width="7.9140625" style="89" customWidth="1"/>
    <col min="11789" max="11789" width="2.58203125" style="89" bestFit="1" customWidth="1"/>
    <col min="11790" max="11790" width="4.58203125" style="89" bestFit="1" customWidth="1"/>
    <col min="11791" max="11791" width="7.9140625" style="89" customWidth="1"/>
    <col min="11792" max="11792" width="2.58203125" style="89" bestFit="1" customWidth="1"/>
    <col min="11793" max="11793" width="3.4140625" style="89" bestFit="1" customWidth="1"/>
    <col min="11794" max="11794" width="14.4140625" style="89" customWidth="1"/>
    <col min="11795" max="11795" width="19.9140625" style="89" customWidth="1"/>
    <col min="11796" max="11796" width="1.5" style="89" customWidth="1"/>
    <col min="11797" max="12031" width="8.08203125" style="89"/>
    <col min="12032" max="12032" width="1.5" style="89" customWidth="1"/>
    <col min="12033" max="12035" width="4.08203125" style="89" customWidth="1"/>
    <col min="12036" max="12036" width="24.08203125" style="89" customWidth="1"/>
    <col min="12037" max="12037" width="4.58203125" style="89" bestFit="1" customWidth="1"/>
    <col min="12038" max="12038" width="7.9140625" style="89" customWidth="1"/>
    <col min="12039" max="12039" width="2.58203125" style="89" bestFit="1" customWidth="1"/>
    <col min="12040" max="12040" width="4.58203125" style="89" bestFit="1" customWidth="1"/>
    <col min="12041" max="12041" width="7.9140625" style="89" customWidth="1"/>
    <col min="12042" max="12042" width="2.58203125" style="89" bestFit="1" customWidth="1"/>
    <col min="12043" max="12043" width="4.58203125" style="89" bestFit="1" customWidth="1"/>
    <col min="12044" max="12044" width="7.9140625" style="89" customWidth="1"/>
    <col min="12045" max="12045" width="2.58203125" style="89" bestFit="1" customWidth="1"/>
    <col min="12046" max="12046" width="4.58203125" style="89" bestFit="1" customWidth="1"/>
    <col min="12047" max="12047" width="7.9140625" style="89" customWidth="1"/>
    <col min="12048" max="12048" width="2.58203125" style="89" bestFit="1" customWidth="1"/>
    <col min="12049" max="12049" width="3.4140625" style="89" bestFit="1" customWidth="1"/>
    <col min="12050" max="12050" width="14.4140625" style="89" customWidth="1"/>
    <col min="12051" max="12051" width="19.9140625" style="89" customWidth="1"/>
    <col min="12052" max="12052" width="1.5" style="89" customWidth="1"/>
    <col min="12053" max="12287" width="8.08203125" style="89"/>
    <col min="12288" max="12288" width="1.5" style="89" customWidth="1"/>
    <col min="12289" max="12291" width="4.08203125" style="89" customWidth="1"/>
    <col min="12292" max="12292" width="24.08203125" style="89" customWidth="1"/>
    <col min="12293" max="12293" width="4.58203125" style="89" bestFit="1" customWidth="1"/>
    <col min="12294" max="12294" width="7.9140625" style="89" customWidth="1"/>
    <col min="12295" max="12295" width="2.58203125" style="89" bestFit="1" customWidth="1"/>
    <col min="12296" max="12296" width="4.58203125" style="89" bestFit="1" customWidth="1"/>
    <col min="12297" max="12297" width="7.9140625" style="89" customWidth="1"/>
    <col min="12298" max="12298" width="2.58203125" style="89" bestFit="1" customWidth="1"/>
    <col min="12299" max="12299" width="4.58203125" style="89" bestFit="1" customWidth="1"/>
    <col min="12300" max="12300" width="7.9140625" style="89" customWidth="1"/>
    <col min="12301" max="12301" width="2.58203125" style="89" bestFit="1" customWidth="1"/>
    <col min="12302" max="12302" width="4.58203125" style="89" bestFit="1" customWidth="1"/>
    <col min="12303" max="12303" width="7.9140625" style="89" customWidth="1"/>
    <col min="12304" max="12304" width="2.58203125" style="89" bestFit="1" customWidth="1"/>
    <col min="12305" max="12305" width="3.4140625" style="89" bestFit="1" customWidth="1"/>
    <col min="12306" max="12306" width="14.4140625" style="89" customWidth="1"/>
    <col min="12307" max="12307" width="19.9140625" style="89" customWidth="1"/>
    <col min="12308" max="12308" width="1.5" style="89" customWidth="1"/>
    <col min="12309" max="12543" width="8.08203125" style="89"/>
    <col min="12544" max="12544" width="1.5" style="89" customWidth="1"/>
    <col min="12545" max="12547" width="4.08203125" style="89" customWidth="1"/>
    <col min="12548" max="12548" width="24.08203125" style="89" customWidth="1"/>
    <col min="12549" max="12549" width="4.58203125" style="89" bestFit="1" customWidth="1"/>
    <col min="12550" max="12550" width="7.9140625" style="89" customWidth="1"/>
    <col min="12551" max="12551" width="2.58203125" style="89" bestFit="1" customWidth="1"/>
    <col min="12552" max="12552" width="4.58203125" style="89" bestFit="1" customWidth="1"/>
    <col min="12553" max="12553" width="7.9140625" style="89" customWidth="1"/>
    <col min="12554" max="12554" width="2.58203125" style="89" bestFit="1" customWidth="1"/>
    <col min="12555" max="12555" width="4.58203125" style="89" bestFit="1" customWidth="1"/>
    <col min="12556" max="12556" width="7.9140625" style="89" customWidth="1"/>
    <col min="12557" max="12557" width="2.58203125" style="89" bestFit="1" customWidth="1"/>
    <col min="12558" max="12558" width="4.58203125" style="89" bestFit="1" customWidth="1"/>
    <col min="12559" max="12559" width="7.9140625" style="89" customWidth="1"/>
    <col min="12560" max="12560" width="2.58203125" style="89" bestFit="1" customWidth="1"/>
    <col min="12561" max="12561" width="3.4140625" style="89" bestFit="1" customWidth="1"/>
    <col min="12562" max="12562" width="14.4140625" style="89" customWidth="1"/>
    <col min="12563" max="12563" width="19.9140625" style="89" customWidth="1"/>
    <col min="12564" max="12564" width="1.5" style="89" customWidth="1"/>
    <col min="12565" max="12799" width="8.08203125" style="89"/>
    <col min="12800" max="12800" width="1.5" style="89" customWidth="1"/>
    <col min="12801" max="12803" width="4.08203125" style="89" customWidth="1"/>
    <col min="12804" max="12804" width="24.08203125" style="89" customWidth="1"/>
    <col min="12805" max="12805" width="4.58203125" style="89" bestFit="1" customWidth="1"/>
    <col min="12806" max="12806" width="7.9140625" style="89" customWidth="1"/>
    <col min="12807" max="12807" width="2.58203125" style="89" bestFit="1" customWidth="1"/>
    <col min="12808" max="12808" width="4.58203125" style="89" bestFit="1" customWidth="1"/>
    <col min="12809" max="12809" width="7.9140625" style="89" customWidth="1"/>
    <col min="12810" max="12810" width="2.58203125" style="89" bestFit="1" customWidth="1"/>
    <col min="12811" max="12811" width="4.58203125" style="89" bestFit="1" customWidth="1"/>
    <col min="12812" max="12812" width="7.9140625" style="89" customWidth="1"/>
    <col min="12813" max="12813" width="2.58203125" style="89" bestFit="1" customWidth="1"/>
    <col min="12814" max="12814" width="4.58203125" style="89" bestFit="1" customWidth="1"/>
    <col min="12815" max="12815" width="7.9140625" style="89" customWidth="1"/>
    <col min="12816" max="12816" width="2.58203125" style="89" bestFit="1" customWidth="1"/>
    <col min="12817" max="12817" width="3.4140625" style="89" bestFit="1" customWidth="1"/>
    <col min="12818" max="12818" width="14.4140625" style="89" customWidth="1"/>
    <col min="12819" max="12819" width="19.9140625" style="89" customWidth="1"/>
    <col min="12820" max="12820" width="1.5" style="89" customWidth="1"/>
    <col min="12821" max="13055" width="8.08203125" style="89"/>
    <col min="13056" max="13056" width="1.5" style="89" customWidth="1"/>
    <col min="13057" max="13059" width="4.08203125" style="89" customWidth="1"/>
    <col min="13060" max="13060" width="24.08203125" style="89" customWidth="1"/>
    <col min="13061" max="13061" width="4.58203125" style="89" bestFit="1" customWidth="1"/>
    <col min="13062" max="13062" width="7.9140625" style="89" customWidth="1"/>
    <col min="13063" max="13063" width="2.58203125" style="89" bestFit="1" customWidth="1"/>
    <col min="13064" max="13064" width="4.58203125" style="89" bestFit="1" customWidth="1"/>
    <col min="13065" max="13065" width="7.9140625" style="89" customWidth="1"/>
    <col min="13066" max="13066" width="2.58203125" style="89" bestFit="1" customWidth="1"/>
    <col min="13067" max="13067" width="4.58203125" style="89" bestFit="1" customWidth="1"/>
    <col min="13068" max="13068" width="7.9140625" style="89" customWidth="1"/>
    <col min="13069" max="13069" width="2.58203125" style="89" bestFit="1" customWidth="1"/>
    <col min="13070" max="13070" width="4.58203125" style="89" bestFit="1" customWidth="1"/>
    <col min="13071" max="13071" width="7.9140625" style="89" customWidth="1"/>
    <col min="13072" max="13072" width="2.58203125" style="89" bestFit="1" customWidth="1"/>
    <col min="13073" max="13073" width="3.4140625" style="89" bestFit="1" customWidth="1"/>
    <col min="13074" max="13074" width="14.4140625" style="89" customWidth="1"/>
    <col min="13075" max="13075" width="19.9140625" style="89" customWidth="1"/>
    <col min="13076" max="13076" width="1.5" style="89" customWidth="1"/>
    <col min="13077" max="13311" width="8.08203125" style="89"/>
    <col min="13312" max="13312" width="1.5" style="89" customWidth="1"/>
    <col min="13313" max="13315" width="4.08203125" style="89" customWidth="1"/>
    <col min="13316" max="13316" width="24.08203125" style="89" customWidth="1"/>
    <col min="13317" max="13317" width="4.58203125" style="89" bestFit="1" customWidth="1"/>
    <col min="13318" max="13318" width="7.9140625" style="89" customWidth="1"/>
    <col min="13319" max="13319" width="2.58203125" style="89" bestFit="1" customWidth="1"/>
    <col min="13320" max="13320" width="4.58203125" style="89" bestFit="1" customWidth="1"/>
    <col min="13321" max="13321" width="7.9140625" style="89" customWidth="1"/>
    <col min="13322" max="13322" width="2.58203125" style="89" bestFit="1" customWidth="1"/>
    <col min="13323" max="13323" width="4.58203125" style="89" bestFit="1" customWidth="1"/>
    <col min="13324" max="13324" width="7.9140625" style="89" customWidth="1"/>
    <col min="13325" max="13325" width="2.58203125" style="89" bestFit="1" customWidth="1"/>
    <col min="13326" max="13326" width="4.58203125" style="89" bestFit="1" customWidth="1"/>
    <col min="13327" max="13327" width="7.9140625" style="89" customWidth="1"/>
    <col min="13328" max="13328" width="2.58203125" style="89" bestFit="1" customWidth="1"/>
    <col min="13329" max="13329" width="3.4140625" style="89" bestFit="1" customWidth="1"/>
    <col min="13330" max="13330" width="14.4140625" style="89" customWidth="1"/>
    <col min="13331" max="13331" width="19.9140625" style="89" customWidth="1"/>
    <col min="13332" max="13332" width="1.5" style="89" customWidth="1"/>
    <col min="13333" max="13567" width="8.08203125" style="89"/>
    <col min="13568" max="13568" width="1.5" style="89" customWidth="1"/>
    <col min="13569" max="13571" width="4.08203125" style="89" customWidth="1"/>
    <col min="13572" max="13572" width="24.08203125" style="89" customWidth="1"/>
    <col min="13573" max="13573" width="4.58203125" style="89" bestFit="1" customWidth="1"/>
    <col min="13574" max="13574" width="7.9140625" style="89" customWidth="1"/>
    <col min="13575" max="13575" width="2.58203125" style="89" bestFit="1" customWidth="1"/>
    <col min="13576" max="13576" width="4.58203125" style="89" bestFit="1" customWidth="1"/>
    <col min="13577" max="13577" width="7.9140625" style="89" customWidth="1"/>
    <col min="13578" max="13578" width="2.58203125" style="89" bestFit="1" customWidth="1"/>
    <col min="13579" max="13579" width="4.58203125" style="89" bestFit="1" customWidth="1"/>
    <col min="13580" max="13580" width="7.9140625" style="89" customWidth="1"/>
    <col min="13581" max="13581" width="2.58203125" style="89" bestFit="1" customWidth="1"/>
    <col min="13582" max="13582" width="4.58203125" style="89" bestFit="1" customWidth="1"/>
    <col min="13583" max="13583" width="7.9140625" style="89" customWidth="1"/>
    <col min="13584" max="13584" width="2.58203125" style="89" bestFit="1" customWidth="1"/>
    <col min="13585" max="13585" width="3.4140625" style="89" bestFit="1" customWidth="1"/>
    <col min="13586" max="13586" width="14.4140625" style="89" customWidth="1"/>
    <col min="13587" max="13587" width="19.9140625" style="89" customWidth="1"/>
    <col min="13588" max="13588" width="1.5" style="89" customWidth="1"/>
    <col min="13589" max="13823" width="8.08203125" style="89"/>
    <col min="13824" max="13824" width="1.5" style="89" customWidth="1"/>
    <col min="13825" max="13827" width="4.08203125" style="89" customWidth="1"/>
    <col min="13828" max="13828" width="24.08203125" style="89" customWidth="1"/>
    <col min="13829" max="13829" width="4.58203125" style="89" bestFit="1" customWidth="1"/>
    <col min="13830" max="13830" width="7.9140625" style="89" customWidth="1"/>
    <col min="13831" max="13831" width="2.58203125" style="89" bestFit="1" customWidth="1"/>
    <col min="13832" max="13832" width="4.58203125" style="89" bestFit="1" customWidth="1"/>
    <col min="13833" max="13833" width="7.9140625" style="89" customWidth="1"/>
    <col min="13834" max="13834" width="2.58203125" style="89" bestFit="1" customWidth="1"/>
    <col min="13835" max="13835" width="4.58203125" style="89" bestFit="1" customWidth="1"/>
    <col min="13836" max="13836" width="7.9140625" style="89" customWidth="1"/>
    <col min="13837" max="13837" width="2.58203125" style="89" bestFit="1" customWidth="1"/>
    <col min="13838" max="13838" width="4.58203125" style="89" bestFit="1" customWidth="1"/>
    <col min="13839" max="13839" width="7.9140625" style="89" customWidth="1"/>
    <col min="13840" max="13840" width="2.58203125" style="89" bestFit="1" customWidth="1"/>
    <col min="13841" max="13841" width="3.4140625" style="89" bestFit="1" customWidth="1"/>
    <col min="13842" max="13842" width="14.4140625" style="89" customWidth="1"/>
    <col min="13843" max="13843" width="19.9140625" style="89" customWidth="1"/>
    <col min="13844" max="13844" width="1.5" style="89" customWidth="1"/>
    <col min="13845" max="14079" width="8.08203125" style="89"/>
    <col min="14080" max="14080" width="1.5" style="89" customWidth="1"/>
    <col min="14081" max="14083" width="4.08203125" style="89" customWidth="1"/>
    <col min="14084" max="14084" width="24.08203125" style="89" customWidth="1"/>
    <col min="14085" max="14085" width="4.58203125" style="89" bestFit="1" customWidth="1"/>
    <col min="14086" max="14086" width="7.9140625" style="89" customWidth="1"/>
    <col min="14087" max="14087" width="2.58203125" style="89" bestFit="1" customWidth="1"/>
    <col min="14088" max="14088" width="4.58203125" style="89" bestFit="1" customWidth="1"/>
    <col min="14089" max="14089" width="7.9140625" style="89" customWidth="1"/>
    <col min="14090" max="14090" width="2.58203125" style="89" bestFit="1" customWidth="1"/>
    <col min="14091" max="14091" width="4.58203125" style="89" bestFit="1" customWidth="1"/>
    <col min="14092" max="14092" width="7.9140625" style="89" customWidth="1"/>
    <col min="14093" max="14093" width="2.58203125" style="89" bestFit="1" customWidth="1"/>
    <col min="14094" max="14094" width="4.58203125" style="89" bestFit="1" customWidth="1"/>
    <col min="14095" max="14095" width="7.9140625" style="89" customWidth="1"/>
    <col min="14096" max="14096" width="2.58203125" style="89" bestFit="1" customWidth="1"/>
    <col min="14097" max="14097" width="3.4140625" style="89" bestFit="1" customWidth="1"/>
    <col min="14098" max="14098" width="14.4140625" style="89" customWidth="1"/>
    <col min="14099" max="14099" width="19.9140625" style="89" customWidth="1"/>
    <col min="14100" max="14100" width="1.5" style="89" customWidth="1"/>
    <col min="14101" max="14335" width="8.08203125" style="89"/>
    <col min="14336" max="14336" width="1.5" style="89" customWidth="1"/>
    <col min="14337" max="14339" width="4.08203125" style="89" customWidth="1"/>
    <col min="14340" max="14340" width="24.08203125" style="89" customWidth="1"/>
    <col min="14341" max="14341" width="4.58203125" style="89" bestFit="1" customWidth="1"/>
    <col min="14342" max="14342" width="7.9140625" style="89" customWidth="1"/>
    <col min="14343" max="14343" width="2.58203125" style="89" bestFit="1" customWidth="1"/>
    <col min="14344" max="14344" width="4.58203125" style="89" bestFit="1" customWidth="1"/>
    <col min="14345" max="14345" width="7.9140625" style="89" customWidth="1"/>
    <col min="14346" max="14346" width="2.58203125" style="89" bestFit="1" customWidth="1"/>
    <col min="14347" max="14347" width="4.58203125" style="89" bestFit="1" customWidth="1"/>
    <col min="14348" max="14348" width="7.9140625" style="89" customWidth="1"/>
    <col min="14349" max="14349" width="2.58203125" style="89" bestFit="1" customWidth="1"/>
    <col min="14350" max="14350" width="4.58203125" style="89" bestFit="1" customWidth="1"/>
    <col min="14351" max="14351" width="7.9140625" style="89" customWidth="1"/>
    <col min="14352" max="14352" width="2.58203125" style="89" bestFit="1" customWidth="1"/>
    <col min="14353" max="14353" width="3.4140625" style="89" bestFit="1" customWidth="1"/>
    <col min="14354" max="14354" width="14.4140625" style="89" customWidth="1"/>
    <col min="14355" max="14355" width="19.9140625" style="89" customWidth="1"/>
    <col min="14356" max="14356" width="1.5" style="89" customWidth="1"/>
    <col min="14357" max="14591" width="8.08203125" style="89"/>
    <col min="14592" max="14592" width="1.5" style="89" customWidth="1"/>
    <col min="14593" max="14595" width="4.08203125" style="89" customWidth="1"/>
    <col min="14596" max="14596" width="24.08203125" style="89" customWidth="1"/>
    <col min="14597" max="14597" width="4.58203125" style="89" bestFit="1" customWidth="1"/>
    <col min="14598" max="14598" width="7.9140625" style="89" customWidth="1"/>
    <col min="14599" max="14599" width="2.58203125" style="89" bestFit="1" customWidth="1"/>
    <col min="14600" max="14600" width="4.58203125" style="89" bestFit="1" customWidth="1"/>
    <col min="14601" max="14601" width="7.9140625" style="89" customWidth="1"/>
    <col min="14602" max="14602" width="2.58203125" style="89" bestFit="1" customWidth="1"/>
    <col min="14603" max="14603" width="4.58203125" style="89" bestFit="1" customWidth="1"/>
    <col min="14604" max="14604" width="7.9140625" style="89" customWidth="1"/>
    <col min="14605" max="14605" width="2.58203125" style="89" bestFit="1" customWidth="1"/>
    <col min="14606" max="14606" width="4.58203125" style="89" bestFit="1" customWidth="1"/>
    <col min="14607" max="14607" width="7.9140625" style="89" customWidth="1"/>
    <col min="14608" max="14608" width="2.58203125" style="89" bestFit="1" customWidth="1"/>
    <col min="14609" max="14609" width="3.4140625" style="89" bestFit="1" customWidth="1"/>
    <col min="14610" max="14610" width="14.4140625" style="89" customWidth="1"/>
    <col min="14611" max="14611" width="19.9140625" style="89" customWidth="1"/>
    <col min="14612" max="14612" width="1.5" style="89" customWidth="1"/>
    <col min="14613" max="14847" width="8.08203125" style="89"/>
    <col min="14848" max="14848" width="1.5" style="89" customWidth="1"/>
    <col min="14849" max="14851" width="4.08203125" style="89" customWidth="1"/>
    <col min="14852" max="14852" width="24.08203125" style="89" customWidth="1"/>
    <col min="14853" max="14853" width="4.58203125" style="89" bestFit="1" customWidth="1"/>
    <col min="14854" max="14854" width="7.9140625" style="89" customWidth="1"/>
    <col min="14855" max="14855" width="2.58203125" style="89" bestFit="1" customWidth="1"/>
    <col min="14856" max="14856" width="4.58203125" style="89" bestFit="1" customWidth="1"/>
    <col min="14857" max="14857" width="7.9140625" style="89" customWidth="1"/>
    <col min="14858" max="14858" width="2.58203125" style="89" bestFit="1" customWidth="1"/>
    <col min="14859" max="14859" width="4.58203125" style="89" bestFit="1" customWidth="1"/>
    <col min="14860" max="14860" width="7.9140625" style="89" customWidth="1"/>
    <col min="14861" max="14861" width="2.58203125" style="89" bestFit="1" customWidth="1"/>
    <col min="14862" max="14862" width="4.58203125" style="89" bestFit="1" customWidth="1"/>
    <col min="14863" max="14863" width="7.9140625" style="89" customWidth="1"/>
    <col min="14864" max="14864" width="2.58203125" style="89" bestFit="1" customWidth="1"/>
    <col min="14865" max="14865" width="3.4140625" style="89" bestFit="1" customWidth="1"/>
    <col min="14866" max="14866" width="14.4140625" style="89" customWidth="1"/>
    <col min="14867" max="14867" width="19.9140625" style="89" customWidth="1"/>
    <col min="14868" max="14868" width="1.5" style="89" customWidth="1"/>
    <col min="14869" max="15103" width="8.08203125" style="89"/>
    <col min="15104" max="15104" width="1.5" style="89" customWidth="1"/>
    <col min="15105" max="15107" width="4.08203125" style="89" customWidth="1"/>
    <col min="15108" max="15108" width="24.08203125" style="89" customWidth="1"/>
    <col min="15109" max="15109" width="4.58203125" style="89" bestFit="1" customWidth="1"/>
    <col min="15110" max="15110" width="7.9140625" style="89" customWidth="1"/>
    <col min="15111" max="15111" width="2.58203125" style="89" bestFit="1" customWidth="1"/>
    <col min="15112" max="15112" width="4.58203125" style="89" bestFit="1" customWidth="1"/>
    <col min="15113" max="15113" width="7.9140625" style="89" customWidth="1"/>
    <col min="15114" max="15114" width="2.58203125" style="89" bestFit="1" customWidth="1"/>
    <col min="15115" max="15115" width="4.58203125" style="89" bestFit="1" customWidth="1"/>
    <col min="15116" max="15116" width="7.9140625" style="89" customWidth="1"/>
    <col min="15117" max="15117" width="2.58203125" style="89" bestFit="1" customWidth="1"/>
    <col min="15118" max="15118" width="4.58203125" style="89" bestFit="1" customWidth="1"/>
    <col min="15119" max="15119" width="7.9140625" style="89" customWidth="1"/>
    <col min="15120" max="15120" width="2.58203125" style="89" bestFit="1" customWidth="1"/>
    <col min="15121" max="15121" width="3.4140625" style="89" bestFit="1" customWidth="1"/>
    <col min="15122" max="15122" width="14.4140625" style="89" customWidth="1"/>
    <col min="15123" max="15123" width="19.9140625" style="89" customWidth="1"/>
    <col min="15124" max="15124" width="1.5" style="89" customWidth="1"/>
    <col min="15125" max="15359" width="8.08203125" style="89"/>
    <col min="15360" max="15360" width="1.5" style="89" customWidth="1"/>
    <col min="15361" max="15363" width="4.08203125" style="89" customWidth="1"/>
    <col min="15364" max="15364" width="24.08203125" style="89" customWidth="1"/>
    <col min="15365" max="15365" width="4.58203125" style="89" bestFit="1" customWidth="1"/>
    <col min="15366" max="15366" width="7.9140625" style="89" customWidth="1"/>
    <col min="15367" max="15367" width="2.58203125" style="89" bestFit="1" customWidth="1"/>
    <col min="15368" max="15368" width="4.58203125" style="89" bestFit="1" customWidth="1"/>
    <col min="15369" max="15369" width="7.9140625" style="89" customWidth="1"/>
    <col min="15370" max="15370" width="2.58203125" style="89" bestFit="1" customWidth="1"/>
    <col min="15371" max="15371" width="4.58203125" style="89" bestFit="1" customWidth="1"/>
    <col min="15372" max="15372" width="7.9140625" style="89" customWidth="1"/>
    <col min="15373" max="15373" width="2.58203125" style="89" bestFit="1" customWidth="1"/>
    <col min="15374" max="15374" width="4.58203125" style="89" bestFit="1" customWidth="1"/>
    <col min="15375" max="15375" width="7.9140625" style="89" customWidth="1"/>
    <col min="15376" max="15376" width="2.58203125" style="89" bestFit="1" customWidth="1"/>
    <col min="15377" max="15377" width="3.4140625" style="89" bestFit="1" customWidth="1"/>
    <col min="15378" max="15378" width="14.4140625" style="89" customWidth="1"/>
    <col min="15379" max="15379" width="19.9140625" style="89" customWidth="1"/>
    <col min="15380" max="15380" width="1.5" style="89" customWidth="1"/>
    <col min="15381" max="15615" width="8.08203125" style="89"/>
    <col min="15616" max="15616" width="1.5" style="89" customWidth="1"/>
    <col min="15617" max="15619" width="4.08203125" style="89" customWidth="1"/>
    <col min="15620" max="15620" width="24.08203125" style="89" customWidth="1"/>
    <col min="15621" max="15621" width="4.58203125" style="89" bestFit="1" customWidth="1"/>
    <col min="15622" max="15622" width="7.9140625" style="89" customWidth="1"/>
    <col min="15623" max="15623" width="2.58203125" style="89" bestFit="1" customWidth="1"/>
    <col min="15624" max="15624" width="4.58203125" style="89" bestFit="1" customWidth="1"/>
    <col min="15625" max="15625" width="7.9140625" style="89" customWidth="1"/>
    <col min="15626" max="15626" width="2.58203125" style="89" bestFit="1" customWidth="1"/>
    <col min="15627" max="15627" width="4.58203125" style="89" bestFit="1" customWidth="1"/>
    <col min="15628" max="15628" width="7.9140625" style="89" customWidth="1"/>
    <col min="15629" max="15629" width="2.58203125" style="89" bestFit="1" customWidth="1"/>
    <col min="15630" max="15630" width="4.58203125" style="89" bestFit="1" customWidth="1"/>
    <col min="15631" max="15631" width="7.9140625" style="89" customWidth="1"/>
    <col min="15632" max="15632" width="2.58203125" style="89" bestFit="1" customWidth="1"/>
    <col min="15633" max="15633" width="3.4140625" style="89" bestFit="1" customWidth="1"/>
    <col min="15634" max="15634" width="14.4140625" style="89" customWidth="1"/>
    <col min="15635" max="15635" width="19.9140625" style="89" customWidth="1"/>
    <col min="15636" max="15636" width="1.5" style="89" customWidth="1"/>
    <col min="15637" max="15871" width="8.08203125" style="89"/>
    <col min="15872" max="15872" width="1.5" style="89" customWidth="1"/>
    <col min="15873" max="15875" width="4.08203125" style="89" customWidth="1"/>
    <col min="15876" max="15876" width="24.08203125" style="89" customWidth="1"/>
    <col min="15877" max="15877" width="4.58203125" style="89" bestFit="1" customWidth="1"/>
    <col min="15878" max="15878" width="7.9140625" style="89" customWidth="1"/>
    <col min="15879" max="15879" width="2.58203125" style="89" bestFit="1" customWidth="1"/>
    <col min="15880" max="15880" width="4.58203125" style="89" bestFit="1" customWidth="1"/>
    <col min="15881" max="15881" width="7.9140625" style="89" customWidth="1"/>
    <col min="15882" max="15882" width="2.58203125" style="89" bestFit="1" customWidth="1"/>
    <col min="15883" max="15883" width="4.58203125" style="89" bestFit="1" customWidth="1"/>
    <col min="15884" max="15884" width="7.9140625" style="89" customWidth="1"/>
    <col min="15885" max="15885" width="2.58203125" style="89" bestFit="1" customWidth="1"/>
    <col min="15886" max="15886" width="4.58203125" style="89" bestFit="1" customWidth="1"/>
    <col min="15887" max="15887" width="7.9140625" style="89" customWidth="1"/>
    <col min="15888" max="15888" width="2.58203125" style="89" bestFit="1" customWidth="1"/>
    <col min="15889" max="15889" width="3.4140625" style="89" bestFit="1" customWidth="1"/>
    <col min="15890" max="15890" width="14.4140625" style="89" customWidth="1"/>
    <col min="15891" max="15891" width="19.9140625" style="89" customWidth="1"/>
    <col min="15892" max="15892" width="1.5" style="89" customWidth="1"/>
    <col min="15893" max="16127" width="8.08203125" style="89"/>
    <col min="16128" max="16128" width="1.5" style="89" customWidth="1"/>
    <col min="16129" max="16131" width="4.08203125" style="89" customWidth="1"/>
    <col min="16132" max="16132" width="24.08203125" style="89" customWidth="1"/>
    <col min="16133" max="16133" width="4.58203125" style="89" bestFit="1" customWidth="1"/>
    <col min="16134" max="16134" width="7.9140625" style="89" customWidth="1"/>
    <col min="16135" max="16135" width="2.58203125" style="89" bestFit="1" customWidth="1"/>
    <col min="16136" max="16136" width="4.58203125" style="89" bestFit="1" customWidth="1"/>
    <col min="16137" max="16137" width="7.9140625" style="89" customWidth="1"/>
    <col min="16138" max="16138" width="2.58203125" style="89" bestFit="1" customWidth="1"/>
    <col min="16139" max="16139" width="4.58203125" style="89" bestFit="1" customWidth="1"/>
    <col min="16140" max="16140" width="7.9140625" style="89" customWidth="1"/>
    <col min="16141" max="16141" width="2.58203125" style="89" bestFit="1" customWidth="1"/>
    <col min="16142" max="16142" width="4.58203125" style="89" bestFit="1" customWidth="1"/>
    <col min="16143" max="16143" width="7.9140625" style="89" customWidth="1"/>
    <col min="16144" max="16144" width="2.58203125" style="89" bestFit="1" customWidth="1"/>
    <col min="16145" max="16145" width="3.4140625" style="89" bestFit="1" customWidth="1"/>
    <col min="16146" max="16146" width="14.4140625" style="89" customWidth="1"/>
    <col min="16147" max="16147" width="19.9140625" style="89" customWidth="1"/>
    <col min="16148" max="16148" width="1.5" style="89" customWidth="1"/>
    <col min="16149" max="16384" width="8.08203125" style="89"/>
  </cols>
  <sheetData>
    <row r="1" spans="2:19" ht="13">
      <c r="B1" s="298" t="s">
        <v>211</v>
      </c>
      <c r="C1" s="298"/>
      <c r="D1" s="298"/>
      <c r="E1" s="298"/>
      <c r="F1" s="298"/>
      <c r="G1" s="298"/>
      <c r="H1" s="298"/>
      <c r="I1" s="298"/>
      <c r="J1" s="298"/>
      <c r="K1" s="298"/>
      <c r="L1" s="298"/>
      <c r="M1" s="298"/>
      <c r="N1" s="298"/>
      <c r="O1" s="298"/>
      <c r="P1" s="298"/>
      <c r="Q1" s="298"/>
      <c r="R1" s="298"/>
      <c r="S1" s="298"/>
    </row>
    <row r="3" spans="2:19" ht="13.5" customHeight="1">
      <c r="B3" s="90" t="s">
        <v>142</v>
      </c>
      <c r="C3" s="90"/>
      <c r="R3" s="91"/>
      <c r="S3" s="91" t="s">
        <v>143</v>
      </c>
    </row>
    <row r="4" spans="2:19" ht="13.5" customHeight="1">
      <c r="B4" s="329" t="s">
        <v>144</v>
      </c>
      <c r="C4" s="329"/>
      <c r="D4" s="329"/>
      <c r="E4" s="329"/>
      <c r="F4" s="301" t="s">
        <v>133</v>
      </c>
      <c r="G4" s="302"/>
      <c r="H4" s="302"/>
      <c r="I4" s="302"/>
      <c r="J4" s="302"/>
      <c r="K4" s="302"/>
      <c r="L4" s="302"/>
      <c r="M4" s="302"/>
      <c r="N4" s="302"/>
      <c r="O4" s="302"/>
      <c r="P4" s="302"/>
      <c r="Q4" s="303"/>
      <c r="R4" s="304"/>
      <c r="S4" s="300" t="s">
        <v>134</v>
      </c>
    </row>
    <row r="5" spans="2:19" ht="13.5" customHeight="1">
      <c r="B5" s="310"/>
      <c r="C5" s="310"/>
      <c r="D5" s="329"/>
      <c r="E5" s="329"/>
      <c r="F5" s="309" t="s">
        <v>135</v>
      </c>
      <c r="G5" s="309"/>
      <c r="H5" s="310"/>
      <c r="I5" s="309" t="s">
        <v>136</v>
      </c>
      <c r="J5" s="309"/>
      <c r="K5" s="310"/>
      <c r="L5" s="309" t="s">
        <v>145</v>
      </c>
      <c r="M5" s="309"/>
      <c r="N5" s="310"/>
      <c r="O5" s="309" t="s">
        <v>146</v>
      </c>
      <c r="P5" s="309"/>
      <c r="Q5" s="310"/>
      <c r="R5" s="305"/>
      <c r="S5" s="307"/>
    </row>
    <row r="6" spans="2:19" ht="13.5" customHeight="1">
      <c r="B6" s="310"/>
      <c r="C6" s="310"/>
      <c r="D6" s="329"/>
      <c r="E6" s="329"/>
      <c r="F6" s="95" t="s">
        <v>137</v>
      </c>
      <c r="G6" s="96"/>
      <c r="H6" s="97" t="s">
        <v>138</v>
      </c>
      <c r="I6" s="95" t="s">
        <v>137</v>
      </c>
      <c r="J6" s="96"/>
      <c r="K6" s="97" t="s">
        <v>138</v>
      </c>
      <c r="L6" s="95" t="s">
        <v>137</v>
      </c>
      <c r="M6" s="96"/>
      <c r="N6" s="97" t="s">
        <v>138</v>
      </c>
      <c r="O6" s="95" t="s">
        <v>137</v>
      </c>
      <c r="P6" s="96"/>
      <c r="Q6" s="97" t="s">
        <v>138</v>
      </c>
      <c r="R6" s="306"/>
      <c r="S6" s="308"/>
    </row>
    <row r="7" spans="2:19" ht="13.5" customHeight="1">
      <c r="B7" s="93"/>
      <c r="C7" s="109"/>
      <c r="D7" s="330" t="s">
        <v>147</v>
      </c>
      <c r="E7" s="330"/>
      <c r="F7" s="331"/>
      <c r="G7" s="332"/>
      <c r="H7" s="333"/>
      <c r="I7" s="331"/>
      <c r="J7" s="332"/>
      <c r="K7" s="333"/>
      <c r="L7" s="331"/>
      <c r="M7" s="332"/>
      <c r="N7" s="333"/>
      <c r="O7" s="331"/>
      <c r="P7" s="332"/>
      <c r="Q7" s="333"/>
      <c r="R7" s="111"/>
      <c r="S7" s="112"/>
    </row>
    <row r="8" spans="2:19" ht="13.5" customHeight="1">
      <c r="B8" s="93"/>
      <c r="C8" s="139" t="s">
        <v>212</v>
      </c>
      <c r="D8" s="146"/>
      <c r="E8" s="131"/>
      <c r="F8" s="334">
        <f>SUM(F9,F18)</f>
        <v>0</v>
      </c>
      <c r="G8" s="335"/>
      <c r="H8" s="336"/>
      <c r="I8" s="334">
        <f t="shared" ref="I8" si="0">SUM(I9,I18)</f>
        <v>0</v>
      </c>
      <c r="J8" s="335"/>
      <c r="K8" s="336"/>
      <c r="L8" s="334">
        <f t="shared" ref="L8" si="1">SUM(L9,L18)</f>
        <v>0</v>
      </c>
      <c r="M8" s="335"/>
      <c r="N8" s="336"/>
      <c r="O8" s="334">
        <f t="shared" ref="O8" si="2">SUM(O9,O18)</f>
        <v>0</v>
      </c>
      <c r="P8" s="335"/>
      <c r="Q8" s="336"/>
      <c r="R8" s="149">
        <f>SUM(R9,R18)</f>
        <v>0</v>
      </c>
      <c r="S8" s="147"/>
    </row>
    <row r="9" spans="2:19" ht="13.5" customHeight="1">
      <c r="B9" s="138"/>
      <c r="C9" s="135"/>
      <c r="D9" s="144" t="s">
        <v>148</v>
      </c>
      <c r="E9" s="145"/>
      <c r="F9" s="311">
        <f>SUM(F10:H16)</f>
        <v>0</v>
      </c>
      <c r="G9" s="312"/>
      <c r="H9" s="313"/>
      <c r="I9" s="311">
        <f>SUM(I10:K16)</f>
        <v>0</v>
      </c>
      <c r="J9" s="312"/>
      <c r="K9" s="313"/>
      <c r="L9" s="311">
        <f>SUM(L10:N16)</f>
        <v>0</v>
      </c>
      <c r="M9" s="312"/>
      <c r="N9" s="313"/>
      <c r="O9" s="311">
        <f>SUM(O10:Q16)</f>
        <v>0</v>
      </c>
      <c r="P9" s="312"/>
      <c r="Q9" s="313"/>
      <c r="R9" s="150">
        <f>SUM(R10:R16)</f>
        <v>0</v>
      </c>
      <c r="S9" s="137"/>
    </row>
    <row r="10" spans="2:19" ht="13.5" customHeight="1">
      <c r="B10" s="138"/>
      <c r="C10" s="135"/>
      <c r="D10" s="140"/>
      <c r="E10" s="143" t="s">
        <v>149</v>
      </c>
      <c r="F10" s="320"/>
      <c r="G10" s="321"/>
      <c r="H10" s="322"/>
      <c r="I10" s="320"/>
      <c r="J10" s="321"/>
      <c r="K10" s="322"/>
      <c r="L10" s="320"/>
      <c r="M10" s="321"/>
      <c r="N10" s="322"/>
      <c r="O10" s="320"/>
      <c r="P10" s="321"/>
      <c r="Q10" s="322"/>
      <c r="R10" s="151">
        <f t="shared" ref="R10:R16" si="3">$G$6*F10+$J$6*I10+$M$6*L10+$P$6*O10</f>
        <v>0</v>
      </c>
      <c r="S10" s="113"/>
    </row>
    <row r="11" spans="2:19" ht="13.5" customHeight="1">
      <c r="B11" s="138"/>
      <c r="C11" s="135"/>
      <c r="D11" s="140"/>
      <c r="E11" s="143" t="s">
        <v>150</v>
      </c>
      <c r="F11" s="320"/>
      <c r="G11" s="321"/>
      <c r="H11" s="322"/>
      <c r="I11" s="320"/>
      <c r="J11" s="321"/>
      <c r="K11" s="322"/>
      <c r="L11" s="320"/>
      <c r="M11" s="321"/>
      <c r="N11" s="322"/>
      <c r="O11" s="320"/>
      <c r="P11" s="321"/>
      <c r="Q11" s="322"/>
      <c r="R11" s="151">
        <f t="shared" si="3"/>
        <v>0</v>
      </c>
      <c r="S11" s="113"/>
    </row>
    <row r="12" spans="2:19" ht="13.5" customHeight="1">
      <c r="B12" s="138"/>
      <c r="C12" s="135"/>
      <c r="D12" s="140"/>
      <c r="E12" s="143" t="s">
        <v>151</v>
      </c>
      <c r="F12" s="320"/>
      <c r="G12" s="321"/>
      <c r="H12" s="322"/>
      <c r="I12" s="320"/>
      <c r="J12" s="321"/>
      <c r="K12" s="322"/>
      <c r="L12" s="320"/>
      <c r="M12" s="321"/>
      <c r="N12" s="322"/>
      <c r="O12" s="320"/>
      <c r="P12" s="321"/>
      <c r="Q12" s="322"/>
      <c r="R12" s="151">
        <f t="shared" si="3"/>
        <v>0</v>
      </c>
      <c r="S12" s="113"/>
    </row>
    <row r="13" spans="2:19" ht="13.5" customHeight="1">
      <c r="B13" s="138"/>
      <c r="C13" s="135"/>
      <c r="D13" s="140"/>
      <c r="E13" s="143" t="s">
        <v>152</v>
      </c>
      <c r="F13" s="320"/>
      <c r="G13" s="321"/>
      <c r="H13" s="322"/>
      <c r="I13" s="320"/>
      <c r="J13" s="321"/>
      <c r="K13" s="322"/>
      <c r="L13" s="320"/>
      <c r="M13" s="321"/>
      <c r="N13" s="322"/>
      <c r="O13" s="320"/>
      <c r="P13" s="321"/>
      <c r="Q13" s="322"/>
      <c r="R13" s="151">
        <f t="shared" si="3"/>
        <v>0</v>
      </c>
      <c r="S13" s="113"/>
    </row>
    <row r="14" spans="2:19" ht="13.5" customHeight="1">
      <c r="B14" s="138"/>
      <c r="C14" s="135"/>
      <c r="D14" s="140"/>
      <c r="E14" s="143" t="s">
        <v>153</v>
      </c>
      <c r="F14" s="320"/>
      <c r="G14" s="321"/>
      <c r="H14" s="322"/>
      <c r="I14" s="320"/>
      <c r="J14" s="321"/>
      <c r="K14" s="322"/>
      <c r="L14" s="320"/>
      <c r="M14" s="321"/>
      <c r="N14" s="322"/>
      <c r="O14" s="320"/>
      <c r="P14" s="321"/>
      <c r="Q14" s="322"/>
      <c r="R14" s="151">
        <f t="shared" si="3"/>
        <v>0</v>
      </c>
      <c r="S14" s="113"/>
    </row>
    <row r="15" spans="2:19" ht="13.5" customHeight="1">
      <c r="B15" s="138"/>
      <c r="C15" s="135"/>
      <c r="D15" s="140"/>
      <c r="E15" s="143" t="s">
        <v>154</v>
      </c>
      <c r="F15" s="320"/>
      <c r="G15" s="321"/>
      <c r="H15" s="322"/>
      <c r="I15" s="320"/>
      <c r="J15" s="321"/>
      <c r="K15" s="322"/>
      <c r="L15" s="320"/>
      <c r="M15" s="321"/>
      <c r="N15" s="322"/>
      <c r="O15" s="320"/>
      <c r="P15" s="321"/>
      <c r="Q15" s="322"/>
      <c r="R15" s="151">
        <f t="shared" si="3"/>
        <v>0</v>
      </c>
      <c r="S15" s="113"/>
    </row>
    <row r="16" spans="2:19" ht="13.5" customHeight="1">
      <c r="B16" s="138"/>
      <c r="C16" s="135"/>
      <c r="D16" s="140"/>
      <c r="E16" s="143" t="s">
        <v>155</v>
      </c>
      <c r="F16" s="320"/>
      <c r="G16" s="321"/>
      <c r="H16" s="322"/>
      <c r="I16" s="320"/>
      <c r="J16" s="321"/>
      <c r="K16" s="322"/>
      <c r="L16" s="320"/>
      <c r="M16" s="321"/>
      <c r="N16" s="322"/>
      <c r="O16" s="320"/>
      <c r="P16" s="321"/>
      <c r="Q16" s="322"/>
      <c r="R16" s="151">
        <f t="shared" si="3"/>
        <v>0</v>
      </c>
      <c r="S16" s="113"/>
    </row>
    <row r="17" spans="2:19" ht="13.5" customHeight="1">
      <c r="B17" s="138"/>
      <c r="C17" s="135"/>
      <c r="D17" s="140"/>
      <c r="E17" s="143" t="s">
        <v>160</v>
      </c>
      <c r="F17" s="320"/>
      <c r="G17" s="321"/>
      <c r="H17" s="322"/>
      <c r="I17" s="320"/>
      <c r="J17" s="321"/>
      <c r="K17" s="322"/>
      <c r="L17" s="320"/>
      <c r="M17" s="321"/>
      <c r="N17" s="322"/>
      <c r="O17" s="320"/>
      <c r="P17" s="321"/>
      <c r="Q17" s="322"/>
      <c r="R17" s="151">
        <f t="shared" ref="R17" si="4">$G$6*F17+$J$6*I17+$M$6*L17+$P$6*O17</f>
        <v>0</v>
      </c>
      <c r="S17" s="113"/>
    </row>
    <row r="18" spans="2:19" ht="13.5" customHeight="1">
      <c r="B18" s="138"/>
      <c r="C18" s="135"/>
      <c r="D18" s="144" t="s">
        <v>38</v>
      </c>
      <c r="E18" s="145"/>
      <c r="F18" s="311">
        <f>SUM(F19:H21)</f>
        <v>0</v>
      </c>
      <c r="G18" s="312"/>
      <c r="H18" s="313"/>
      <c r="I18" s="311">
        <f>SUM(I19:K21)</f>
        <v>0</v>
      </c>
      <c r="J18" s="312"/>
      <c r="K18" s="313"/>
      <c r="L18" s="311">
        <f t="shared" ref="L18" si="5">SUM(L19:N21)</f>
        <v>0</v>
      </c>
      <c r="M18" s="312"/>
      <c r="N18" s="313"/>
      <c r="O18" s="311">
        <f t="shared" ref="O18" si="6">SUM(O19:Q21)</f>
        <v>0</v>
      </c>
      <c r="P18" s="312"/>
      <c r="Q18" s="313"/>
      <c r="R18" s="150">
        <f>SUM(R19:R21)</f>
        <v>0</v>
      </c>
      <c r="S18" s="137"/>
    </row>
    <row r="19" spans="2:19" ht="13.5" customHeight="1">
      <c r="B19" s="138"/>
      <c r="C19" s="135"/>
      <c r="D19" s="174"/>
      <c r="E19" s="143" t="s">
        <v>47</v>
      </c>
      <c r="F19" s="326"/>
      <c r="G19" s="327"/>
      <c r="H19" s="328"/>
      <c r="I19" s="326"/>
      <c r="J19" s="327"/>
      <c r="K19" s="328"/>
      <c r="L19" s="326"/>
      <c r="M19" s="327"/>
      <c r="N19" s="328"/>
      <c r="O19" s="326"/>
      <c r="P19" s="327"/>
      <c r="Q19" s="328"/>
      <c r="R19" s="151">
        <f>$G$6*F19+$J$6*I19+$M$6*L19+$P$6*O19</f>
        <v>0</v>
      </c>
      <c r="S19" s="175"/>
    </row>
    <row r="20" spans="2:19" ht="13.5" customHeight="1">
      <c r="B20" s="138"/>
      <c r="C20" s="135"/>
      <c r="D20" s="174"/>
      <c r="E20" s="143" t="s">
        <v>48</v>
      </c>
      <c r="F20" s="326"/>
      <c r="G20" s="327"/>
      <c r="H20" s="328"/>
      <c r="I20" s="326"/>
      <c r="J20" s="327"/>
      <c r="K20" s="328"/>
      <c r="L20" s="326"/>
      <c r="M20" s="327"/>
      <c r="N20" s="328"/>
      <c r="O20" s="326"/>
      <c r="P20" s="327"/>
      <c r="Q20" s="328"/>
      <c r="R20" s="151">
        <f>$G$6*F20+$J$6*I20+$M$6*L20+$P$6*O20</f>
        <v>0</v>
      </c>
      <c r="S20" s="175"/>
    </row>
    <row r="21" spans="2:19" ht="14.4" customHeight="1">
      <c r="B21" s="142"/>
      <c r="C21" s="148"/>
      <c r="D21" s="141"/>
      <c r="E21" s="120" t="s">
        <v>49</v>
      </c>
      <c r="F21" s="320"/>
      <c r="G21" s="321"/>
      <c r="H21" s="322"/>
      <c r="I21" s="320"/>
      <c r="J21" s="321"/>
      <c r="K21" s="322"/>
      <c r="L21" s="320"/>
      <c r="M21" s="321"/>
      <c r="N21" s="322"/>
      <c r="O21" s="320"/>
      <c r="P21" s="321"/>
      <c r="Q21" s="322"/>
      <c r="R21" s="151">
        <f>$G$6*F21+$J$6*I21+$M$6*L21+$P$6*O21</f>
        <v>0</v>
      </c>
      <c r="S21" s="113"/>
    </row>
    <row r="23" spans="2:19">
      <c r="D23" s="89" t="s">
        <v>141</v>
      </c>
      <c r="F23" s="337"/>
      <c r="G23" s="338"/>
      <c r="H23" s="338"/>
      <c r="I23" s="337"/>
      <c r="J23" s="338"/>
      <c r="K23" s="338"/>
      <c r="L23" s="337"/>
      <c r="M23" s="338"/>
      <c r="N23" s="338"/>
      <c r="O23" s="337"/>
      <c r="P23" s="338"/>
      <c r="Q23" s="338"/>
    </row>
  </sheetData>
  <mergeCells count="74">
    <mergeCell ref="O19:Q19"/>
    <mergeCell ref="O20:Q20"/>
    <mergeCell ref="F19:H19"/>
    <mergeCell ref="F20:H20"/>
    <mergeCell ref="I19:K19"/>
    <mergeCell ref="I20:K20"/>
    <mergeCell ref="L20:N20"/>
    <mergeCell ref="L19:N19"/>
    <mergeCell ref="F21:H21"/>
    <mergeCell ref="I21:K21"/>
    <mergeCell ref="L21:N21"/>
    <mergeCell ref="O21:Q21"/>
    <mergeCell ref="F23:H23"/>
    <mergeCell ref="I23:K23"/>
    <mergeCell ref="L23:N23"/>
    <mergeCell ref="O23:Q23"/>
    <mergeCell ref="F17:H17"/>
    <mergeCell ref="I17:K17"/>
    <mergeCell ref="L17:N17"/>
    <mergeCell ref="O17:Q17"/>
    <mergeCell ref="F18:H18"/>
    <mergeCell ref="I18:K18"/>
    <mergeCell ref="L18:N18"/>
    <mergeCell ref="O18:Q18"/>
    <mergeCell ref="F16:H16"/>
    <mergeCell ref="I16:K16"/>
    <mergeCell ref="L16:N16"/>
    <mergeCell ref="O16:Q16"/>
    <mergeCell ref="F14:H14"/>
    <mergeCell ref="I14:K14"/>
    <mergeCell ref="L14:N14"/>
    <mergeCell ref="O14:Q14"/>
    <mergeCell ref="F15:H15"/>
    <mergeCell ref="I15:K15"/>
    <mergeCell ref="L15:N15"/>
    <mergeCell ref="O15:Q15"/>
    <mergeCell ref="F10:H10"/>
    <mergeCell ref="I10:K10"/>
    <mergeCell ref="L10:N10"/>
    <mergeCell ref="O10:Q10"/>
    <mergeCell ref="F11:H11"/>
    <mergeCell ref="I11:K11"/>
    <mergeCell ref="L11:N11"/>
    <mergeCell ref="O11:Q11"/>
    <mergeCell ref="F12:H12"/>
    <mergeCell ref="I12:K12"/>
    <mergeCell ref="L12:N12"/>
    <mergeCell ref="O12:Q12"/>
    <mergeCell ref="F13:H13"/>
    <mergeCell ref="I13:K13"/>
    <mergeCell ref="L13:N13"/>
    <mergeCell ref="O13:Q13"/>
    <mergeCell ref="F9:H9"/>
    <mergeCell ref="I9:K9"/>
    <mergeCell ref="L9:N9"/>
    <mergeCell ref="O9:Q9"/>
    <mergeCell ref="F8:H8"/>
    <mergeCell ref="I8:K8"/>
    <mergeCell ref="L8:N8"/>
    <mergeCell ref="O8:Q8"/>
    <mergeCell ref="D7:E7"/>
    <mergeCell ref="F7:H7"/>
    <mergeCell ref="I7:K7"/>
    <mergeCell ref="L7:N7"/>
    <mergeCell ref="O7:Q7"/>
    <mergeCell ref="B1:S1"/>
    <mergeCell ref="B4:E6"/>
    <mergeCell ref="F4:Q4"/>
    <mergeCell ref="R4:R6"/>
    <mergeCell ref="S4:S6"/>
    <mergeCell ref="F5:H5"/>
    <mergeCell ref="I5:K5"/>
    <mergeCell ref="L5:N5"/>
    <mergeCell ref="O5:Q5"/>
  </mergeCells>
  <phoneticPr fontId="4"/>
  <dataValidations count="1">
    <dataValidation type="list" allowBlank="1" showInputMessage="1" showErrorMessage="1" sqref="F7:Q7">
      <formula1>"○,×"</formula1>
    </dataValidation>
  </dataValidations>
  <pageMargins left="0.39370078740157483" right="0.31496062992125984" top="0.74803149606299213" bottom="0.74803149606299213" header="0.31496062992125984" footer="0.31496062992125984"/>
  <pageSetup paperSize="9" scale="79" orientation="landscape" horizontalDpi="300" verticalDpi="300" r:id="rId1"/>
  <headerFooter>
    <oddHeader>&amp;C&amp;A</oddHeader>
    <oddFooter>&amp;C&amp;P/&amp;N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5"/>
  <sheetViews>
    <sheetView view="pageBreakPreview" zoomScaleNormal="85" zoomScaleSheetLayoutView="100" workbookViewId="0">
      <selection activeCell="S49" sqref="S49"/>
    </sheetView>
  </sheetViews>
  <sheetFormatPr defaultColWidth="8.08203125" defaultRowHeight="12"/>
  <cols>
    <col min="1" max="1" width="1.5" style="108" customWidth="1"/>
    <col min="2" max="2" width="4.08203125" style="89" customWidth="1"/>
    <col min="3" max="5" width="2.08203125" style="89" customWidth="1"/>
    <col min="6" max="6" width="36.08203125" style="89" bestFit="1" customWidth="1"/>
    <col min="7" max="7" width="4.58203125" style="89" bestFit="1" customWidth="1"/>
    <col min="8" max="8" width="7.9140625" style="89" customWidth="1"/>
    <col min="9" max="9" width="2.58203125" style="89" bestFit="1" customWidth="1"/>
    <col min="10" max="10" width="4.58203125" style="89" bestFit="1" customWidth="1"/>
    <col min="11" max="11" width="7.9140625" style="89" customWidth="1"/>
    <col min="12" max="12" width="2.58203125" style="89" bestFit="1" customWidth="1"/>
    <col min="13" max="13" width="4.58203125" style="89" bestFit="1" customWidth="1"/>
    <col min="14" max="14" width="7.9140625" style="89" customWidth="1"/>
    <col min="15" max="15" width="2.58203125" style="89" bestFit="1" customWidth="1"/>
    <col min="16" max="16" width="4.58203125" style="89" bestFit="1" customWidth="1"/>
    <col min="17" max="17" width="7.9140625" style="89" customWidth="1"/>
    <col min="18" max="18" width="2.58203125" style="89" bestFit="1" customWidth="1"/>
    <col min="19" max="19" width="14.4140625" style="89" customWidth="1"/>
    <col min="20" max="20" width="32.58203125" style="107" customWidth="1"/>
    <col min="21" max="21" width="1.5" style="89" customWidth="1"/>
    <col min="22" max="16384" width="8.08203125" style="89"/>
  </cols>
  <sheetData>
    <row r="1" spans="2:20" ht="13">
      <c r="B1" s="298" t="s">
        <v>372</v>
      </c>
      <c r="C1" s="298"/>
      <c r="D1" s="298"/>
      <c r="E1" s="298"/>
      <c r="F1" s="298"/>
      <c r="G1" s="298"/>
      <c r="H1" s="298"/>
      <c r="I1" s="298"/>
      <c r="J1" s="298"/>
      <c r="K1" s="298"/>
      <c r="L1" s="298"/>
      <c r="M1" s="298"/>
      <c r="N1" s="298"/>
      <c r="O1" s="298"/>
      <c r="P1" s="298"/>
      <c r="Q1" s="298"/>
      <c r="R1" s="298"/>
      <c r="S1" s="298"/>
      <c r="T1" s="298"/>
    </row>
    <row r="3" spans="2:20" ht="13.5" customHeight="1">
      <c r="B3" s="90" t="s">
        <v>373</v>
      </c>
      <c r="C3" s="90"/>
      <c r="S3" s="91"/>
      <c r="T3" s="92" t="s">
        <v>131</v>
      </c>
    </row>
    <row r="4" spans="2:20" ht="13.5" customHeight="1">
      <c r="B4" s="299" t="s">
        <v>132</v>
      </c>
      <c r="C4" s="299"/>
      <c r="D4" s="299"/>
      <c r="E4" s="299"/>
      <c r="F4" s="299"/>
      <c r="G4" s="301" t="s">
        <v>133</v>
      </c>
      <c r="H4" s="302"/>
      <c r="I4" s="302"/>
      <c r="J4" s="302"/>
      <c r="K4" s="302"/>
      <c r="L4" s="302"/>
      <c r="M4" s="302"/>
      <c r="N4" s="302"/>
      <c r="O4" s="302"/>
      <c r="P4" s="302"/>
      <c r="Q4" s="302"/>
      <c r="R4" s="303"/>
      <c r="S4" s="304"/>
      <c r="T4" s="300" t="s">
        <v>134</v>
      </c>
    </row>
    <row r="5" spans="2:20" ht="13.5" customHeight="1">
      <c r="B5" s="300"/>
      <c r="C5" s="300"/>
      <c r="D5" s="299"/>
      <c r="E5" s="299"/>
      <c r="F5" s="299"/>
      <c r="G5" s="309" t="s">
        <v>368</v>
      </c>
      <c r="H5" s="309"/>
      <c r="I5" s="310"/>
      <c r="J5" s="309" t="s">
        <v>370</v>
      </c>
      <c r="K5" s="309"/>
      <c r="L5" s="310"/>
      <c r="M5" s="309" t="s">
        <v>371</v>
      </c>
      <c r="N5" s="309"/>
      <c r="O5" s="310"/>
      <c r="P5" s="309" t="s">
        <v>369</v>
      </c>
      <c r="Q5" s="309"/>
      <c r="R5" s="310"/>
      <c r="S5" s="305"/>
      <c r="T5" s="307"/>
    </row>
    <row r="6" spans="2:20" ht="13.5" customHeight="1">
      <c r="B6" s="300"/>
      <c r="C6" s="300"/>
      <c r="D6" s="300"/>
      <c r="E6" s="299"/>
      <c r="F6" s="299"/>
      <c r="G6" s="95" t="s">
        <v>137</v>
      </c>
      <c r="H6" s="96"/>
      <c r="I6" s="97" t="s">
        <v>138</v>
      </c>
      <c r="J6" s="95" t="s">
        <v>137</v>
      </c>
      <c r="K6" s="96"/>
      <c r="L6" s="97" t="s">
        <v>138</v>
      </c>
      <c r="M6" s="95" t="s">
        <v>137</v>
      </c>
      <c r="N6" s="96"/>
      <c r="O6" s="97" t="s">
        <v>138</v>
      </c>
      <c r="P6" s="95" t="s">
        <v>137</v>
      </c>
      <c r="Q6" s="96"/>
      <c r="R6" s="97" t="s">
        <v>138</v>
      </c>
      <c r="S6" s="306"/>
      <c r="T6" s="308"/>
    </row>
    <row r="7" spans="2:20" ht="13.5" customHeight="1">
      <c r="B7" s="94"/>
      <c r="C7" s="124" t="s">
        <v>212</v>
      </c>
      <c r="D7" s="125"/>
      <c r="E7" s="110"/>
      <c r="F7" s="251"/>
      <c r="G7" s="314">
        <f>G8+G24</f>
        <v>0</v>
      </c>
      <c r="H7" s="315"/>
      <c r="I7" s="316"/>
      <c r="J7" s="314">
        <f>J8+J24</f>
        <v>0</v>
      </c>
      <c r="K7" s="315"/>
      <c r="L7" s="316"/>
      <c r="M7" s="314">
        <f>M8+M24</f>
        <v>0</v>
      </c>
      <c r="N7" s="315"/>
      <c r="O7" s="316"/>
      <c r="P7" s="314">
        <f>P8+P24</f>
        <v>0</v>
      </c>
      <c r="Q7" s="315"/>
      <c r="R7" s="316"/>
      <c r="S7" s="98">
        <f>S8+S24</f>
        <v>0</v>
      </c>
      <c r="T7" s="126"/>
    </row>
    <row r="8" spans="2:20" ht="13.5" customHeight="1">
      <c r="B8" s="94"/>
      <c r="C8" s="127"/>
      <c r="D8" s="130" t="s">
        <v>347</v>
      </c>
      <c r="E8" s="131"/>
      <c r="F8" s="252"/>
      <c r="G8" s="317">
        <f>G9+G25</f>
        <v>0</v>
      </c>
      <c r="H8" s="318"/>
      <c r="I8" s="319"/>
      <c r="J8" s="317">
        <f>J9+J25</f>
        <v>0</v>
      </c>
      <c r="K8" s="318"/>
      <c r="L8" s="319"/>
      <c r="M8" s="317">
        <f>M9+M25</f>
        <v>0</v>
      </c>
      <c r="N8" s="318"/>
      <c r="O8" s="319"/>
      <c r="P8" s="317">
        <f>P9+P25</f>
        <v>0</v>
      </c>
      <c r="Q8" s="318"/>
      <c r="R8" s="319"/>
      <c r="S8" s="132">
        <f>SUM(S9,S25)</f>
        <v>0</v>
      </c>
      <c r="T8" s="133"/>
    </row>
    <row r="9" spans="2:20" ht="13.5" customHeight="1">
      <c r="B9" s="99"/>
      <c r="C9" s="128"/>
      <c r="D9" s="134"/>
      <c r="E9" s="100" t="s">
        <v>359</v>
      </c>
      <c r="F9" s="101"/>
      <c r="G9" s="311">
        <f>SUM(G10:I23)</f>
        <v>0</v>
      </c>
      <c r="H9" s="312"/>
      <c r="I9" s="313"/>
      <c r="J9" s="311">
        <f>SUM(J10:L23)</f>
        <v>0</v>
      </c>
      <c r="K9" s="312"/>
      <c r="L9" s="313"/>
      <c r="M9" s="311">
        <f>SUM(M10:O23)</f>
        <v>0</v>
      </c>
      <c r="N9" s="312"/>
      <c r="O9" s="313"/>
      <c r="P9" s="311">
        <f>SUM(P10:R23)</f>
        <v>0</v>
      </c>
      <c r="Q9" s="312"/>
      <c r="R9" s="313"/>
      <c r="S9" s="121">
        <f>SUM(S10:S23)</f>
        <v>0</v>
      </c>
      <c r="T9" s="122"/>
    </row>
    <row r="10" spans="2:20" ht="13.5" customHeight="1">
      <c r="B10" s="99"/>
      <c r="C10" s="128"/>
      <c r="D10" s="135"/>
      <c r="E10" s="103"/>
      <c r="F10" s="120" t="s">
        <v>360</v>
      </c>
      <c r="G10" s="323"/>
      <c r="H10" s="324"/>
      <c r="I10" s="325"/>
      <c r="J10" s="326"/>
      <c r="K10" s="327"/>
      <c r="L10" s="328"/>
      <c r="M10" s="326"/>
      <c r="N10" s="327"/>
      <c r="O10" s="328"/>
      <c r="P10" s="326"/>
      <c r="Q10" s="327"/>
      <c r="R10" s="328"/>
      <c r="S10" s="123">
        <f t="shared" ref="S10" si="0">$H$6*G10+$K$6*J10+$N$6*M10+$Q$6*P10</f>
        <v>0</v>
      </c>
      <c r="T10" s="104"/>
    </row>
    <row r="11" spans="2:20" ht="13.5" customHeight="1">
      <c r="B11" s="99"/>
      <c r="C11" s="128"/>
      <c r="D11" s="135"/>
      <c r="E11" s="103"/>
      <c r="F11" s="120" t="s">
        <v>361</v>
      </c>
      <c r="G11" s="326"/>
      <c r="H11" s="327"/>
      <c r="I11" s="328"/>
      <c r="J11" s="326"/>
      <c r="K11" s="327"/>
      <c r="L11" s="328"/>
      <c r="M11" s="326"/>
      <c r="N11" s="327"/>
      <c r="O11" s="328"/>
      <c r="P11" s="326"/>
      <c r="Q11" s="327"/>
      <c r="R11" s="328"/>
      <c r="S11" s="123">
        <f>$H$6*G11+$K$6*J11+$N$6*M11+$Q$6*P11</f>
        <v>0</v>
      </c>
      <c r="T11" s="104"/>
    </row>
    <row r="12" spans="2:20" ht="13.5" customHeight="1">
      <c r="B12" s="99"/>
      <c r="C12" s="128"/>
      <c r="D12" s="135"/>
      <c r="E12" s="103"/>
      <c r="F12" s="120" t="s">
        <v>362</v>
      </c>
      <c r="G12" s="320"/>
      <c r="H12" s="321"/>
      <c r="I12" s="322"/>
      <c r="J12" s="320"/>
      <c r="K12" s="321"/>
      <c r="L12" s="322"/>
      <c r="M12" s="320"/>
      <c r="N12" s="321"/>
      <c r="O12" s="322"/>
      <c r="P12" s="320"/>
      <c r="Q12" s="321"/>
      <c r="R12" s="322"/>
      <c r="S12" s="123">
        <f t="shared" ref="S12" si="1">$H$6*G12+$K$6*J12+$N$6*M12+$Q$6*P12</f>
        <v>0</v>
      </c>
      <c r="T12" s="104"/>
    </row>
    <row r="13" spans="2:20" ht="13.5" customHeight="1">
      <c r="B13" s="99"/>
      <c r="C13" s="128"/>
      <c r="D13" s="135"/>
      <c r="E13" s="103"/>
      <c r="F13" s="120" t="s">
        <v>363</v>
      </c>
      <c r="G13" s="320"/>
      <c r="H13" s="321"/>
      <c r="I13" s="322"/>
      <c r="J13" s="320"/>
      <c r="K13" s="321"/>
      <c r="L13" s="322"/>
      <c r="M13" s="320"/>
      <c r="N13" s="321"/>
      <c r="O13" s="322"/>
      <c r="P13" s="320"/>
      <c r="Q13" s="321"/>
      <c r="R13" s="322"/>
      <c r="S13" s="123">
        <f>$H$6*G13+$K$6*J13+$N$6*M13+$Q$6*P13</f>
        <v>0</v>
      </c>
      <c r="T13" s="104"/>
    </row>
    <row r="14" spans="2:20" ht="13.5" customHeight="1">
      <c r="B14" s="99"/>
      <c r="C14" s="128"/>
      <c r="D14" s="134"/>
      <c r="E14" s="100" t="s">
        <v>349</v>
      </c>
      <c r="F14" s="101"/>
      <c r="G14" s="311">
        <f>SUM(G15:I28)</f>
        <v>0</v>
      </c>
      <c r="H14" s="312"/>
      <c r="I14" s="313"/>
      <c r="J14" s="311">
        <f>SUM(J15:L28)</f>
        <v>0</v>
      </c>
      <c r="K14" s="312"/>
      <c r="L14" s="313"/>
      <c r="M14" s="311">
        <f>SUM(M15:O28)</f>
        <v>0</v>
      </c>
      <c r="N14" s="312"/>
      <c r="O14" s="313"/>
      <c r="P14" s="311">
        <f>SUM(P15:R28)</f>
        <v>0</v>
      </c>
      <c r="Q14" s="312"/>
      <c r="R14" s="313"/>
      <c r="S14" s="121">
        <f>SUM(S15:S28)</f>
        <v>0</v>
      </c>
      <c r="T14" s="122"/>
    </row>
    <row r="15" spans="2:20" ht="13.5" customHeight="1">
      <c r="B15" s="99"/>
      <c r="C15" s="128"/>
      <c r="D15" s="135"/>
      <c r="E15" s="103"/>
      <c r="F15" s="120" t="s">
        <v>360</v>
      </c>
      <c r="G15" s="323"/>
      <c r="H15" s="324"/>
      <c r="I15" s="325"/>
      <c r="J15" s="326"/>
      <c r="K15" s="327"/>
      <c r="L15" s="328"/>
      <c r="M15" s="326"/>
      <c r="N15" s="327"/>
      <c r="O15" s="328"/>
      <c r="P15" s="326"/>
      <c r="Q15" s="327"/>
      <c r="R15" s="328"/>
      <c r="S15" s="123">
        <f t="shared" ref="S15" si="2">$H$6*G15+$K$6*J15+$N$6*M15+$Q$6*P15</f>
        <v>0</v>
      </c>
      <c r="T15" s="104"/>
    </row>
    <row r="16" spans="2:20" ht="13.5" customHeight="1">
      <c r="B16" s="99"/>
      <c r="C16" s="128"/>
      <c r="D16" s="135"/>
      <c r="E16" s="103"/>
      <c r="F16" s="120" t="s">
        <v>361</v>
      </c>
      <c r="G16" s="326"/>
      <c r="H16" s="327"/>
      <c r="I16" s="328"/>
      <c r="J16" s="326"/>
      <c r="K16" s="327"/>
      <c r="L16" s="328"/>
      <c r="M16" s="326"/>
      <c r="N16" s="327"/>
      <c r="O16" s="328"/>
      <c r="P16" s="326"/>
      <c r="Q16" s="327"/>
      <c r="R16" s="328"/>
      <c r="S16" s="123">
        <f>$H$6*G16+$K$6*J16+$N$6*M16+$Q$6*P16</f>
        <v>0</v>
      </c>
      <c r="T16" s="104"/>
    </row>
    <row r="17" spans="2:20" ht="13.5" customHeight="1">
      <c r="B17" s="99"/>
      <c r="C17" s="128"/>
      <c r="D17" s="135"/>
      <c r="E17" s="103"/>
      <c r="F17" s="120" t="s">
        <v>362</v>
      </c>
      <c r="G17" s="320"/>
      <c r="H17" s="321"/>
      <c r="I17" s="322"/>
      <c r="J17" s="320"/>
      <c r="K17" s="321"/>
      <c r="L17" s="322"/>
      <c r="M17" s="320"/>
      <c r="N17" s="321"/>
      <c r="O17" s="322"/>
      <c r="P17" s="320"/>
      <c r="Q17" s="321"/>
      <c r="R17" s="322"/>
      <c r="S17" s="123">
        <f t="shared" ref="S17" si="3">$H$6*G17+$K$6*J17+$N$6*M17+$Q$6*P17</f>
        <v>0</v>
      </c>
      <c r="T17" s="104"/>
    </row>
    <row r="18" spans="2:20" ht="13.5" customHeight="1">
      <c r="B18" s="99"/>
      <c r="C18" s="128"/>
      <c r="D18" s="135"/>
      <c r="E18" s="103"/>
      <c r="F18" s="120" t="s">
        <v>363</v>
      </c>
      <c r="G18" s="320"/>
      <c r="H18" s="321"/>
      <c r="I18" s="322"/>
      <c r="J18" s="320"/>
      <c r="K18" s="321"/>
      <c r="L18" s="322"/>
      <c r="M18" s="320"/>
      <c r="N18" s="321"/>
      <c r="O18" s="322"/>
      <c r="P18" s="320"/>
      <c r="Q18" s="321"/>
      <c r="R18" s="322"/>
      <c r="S18" s="123">
        <f>$H$6*G18+$K$6*J18+$N$6*M18+$Q$6*P18</f>
        <v>0</v>
      </c>
      <c r="T18" s="104"/>
    </row>
    <row r="19" spans="2:20" ht="13.5" customHeight="1">
      <c r="B19" s="99"/>
      <c r="C19" s="128"/>
      <c r="D19" s="134"/>
      <c r="E19" s="100" t="s">
        <v>364</v>
      </c>
      <c r="F19" s="101"/>
      <c r="G19" s="311">
        <f>SUM(G20:I34)</f>
        <v>0</v>
      </c>
      <c r="H19" s="312"/>
      <c r="I19" s="313"/>
      <c r="J19" s="311">
        <f>SUM(J20:L34)</f>
        <v>0</v>
      </c>
      <c r="K19" s="312"/>
      <c r="L19" s="313"/>
      <c r="M19" s="311">
        <f>SUM(M20:O34)</f>
        <v>0</v>
      </c>
      <c r="N19" s="312"/>
      <c r="O19" s="313"/>
      <c r="P19" s="311">
        <f>SUM(P20:R34)</f>
        <v>0</v>
      </c>
      <c r="Q19" s="312"/>
      <c r="R19" s="313"/>
      <c r="S19" s="121">
        <f>SUM(S20:S34)</f>
        <v>0</v>
      </c>
      <c r="T19" s="122"/>
    </row>
    <row r="20" spans="2:20" ht="13.5" customHeight="1">
      <c r="B20" s="99"/>
      <c r="C20" s="128"/>
      <c r="D20" s="135"/>
      <c r="E20" s="103"/>
      <c r="F20" s="120" t="s">
        <v>360</v>
      </c>
      <c r="G20" s="323"/>
      <c r="H20" s="324"/>
      <c r="I20" s="325"/>
      <c r="J20" s="326"/>
      <c r="K20" s="327"/>
      <c r="L20" s="328"/>
      <c r="M20" s="326"/>
      <c r="N20" s="327"/>
      <c r="O20" s="328"/>
      <c r="P20" s="326"/>
      <c r="Q20" s="327"/>
      <c r="R20" s="328"/>
      <c r="S20" s="123">
        <f t="shared" ref="S20" si="4">$H$6*G20+$K$6*J20+$N$6*M20+$Q$6*P20</f>
        <v>0</v>
      </c>
      <c r="T20" s="104"/>
    </row>
    <row r="21" spans="2:20" ht="13.5" customHeight="1">
      <c r="B21" s="99"/>
      <c r="C21" s="128"/>
      <c r="D21" s="135"/>
      <c r="E21" s="103"/>
      <c r="F21" s="120" t="s">
        <v>361</v>
      </c>
      <c r="G21" s="326"/>
      <c r="H21" s="327"/>
      <c r="I21" s="328"/>
      <c r="J21" s="326"/>
      <c r="K21" s="327"/>
      <c r="L21" s="328"/>
      <c r="M21" s="326"/>
      <c r="N21" s="327"/>
      <c r="O21" s="328"/>
      <c r="P21" s="326"/>
      <c r="Q21" s="327"/>
      <c r="R21" s="328"/>
      <c r="S21" s="123">
        <f>$H$6*G21+$K$6*J21+$N$6*M21+$Q$6*P21</f>
        <v>0</v>
      </c>
      <c r="T21" s="104"/>
    </row>
    <row r="22" spans="2:20" ht="13.5" customHeight="1">
      <c r="B22" s="99"/>
      <c r="C22" s="128"/>
      <c r="D22" s="135"/>
      <c r="E22" s="103"/>
      <c r="F22" s="120" t="s">
        <v>362</v>
      </c>
      <c r="G22" s="320"/>
      <c r="H22" s="321"/>
      <c r="I22" s="322"/>
      <c r="J22" s="320"/>
      <c r="K22" s="321"/>
      <c r="L22" s="322"/>
      <c r="M22" s="320"/>
      <c r="N22" s="321"/>
      <c r="O22" s="322"/>
      <c r="P22" s="320"/>
      <c r="Q22" s="321"/>
      <c r="R22" s="322"/>
      <c r="S22" s="123">
        <f t="shared" ref="S22" si="5">$H$6*G22+$K$6*J22+$N$6*M22+$Q$6*P22</f>
        <v>0</v>
      </c>
      <c r="T22" s="104"/>
    </row>
    <row r="23" spans="2:20" ht="13.5" customHeight="1">
      <c r="B23" s="99"/>
      <c r="C23" s="128"/>
      <c r="D23" s="135"/>
      <c r="E23" s="103"/>
      <c r="F23" s="120" t="s">
        <v>363</v>
      </c>
      <c r="G23" s="320"/>
      <c r="H23" s="321"/>
      <c r="I23" s="322"/>
      <c r="J23" s="320"/>
      <c r="K23" s="321"/>
      <c r="L23" s="322"/>
      <c r="M23" s="320"/>
      <c r="N23" s="321"/>
      <c r="O23" s="322"/>
      <c r="P23" s="320"/>
      <c r="Q23" s="321"/>
      <c r="R23" s="322"/>
      <c r="S23" s="123">
        <f>$H$6*G23+$K$6*J23+$N$6*M23+$Q$6*P23</f>
        <v>0</v>
      </c>
      <c r="T23" s="104"/>
    </row>
    <row r="24" spans="2:20" ht="13.5" customHeight="1">
      <c r="B24" s="94"/>
      <c r="C24" s="127"/>
      <c r="D24" s="130" t="s">
        <v>38</v>
      </c>
      <c r="E24" s="131"/>
      <c r="F24" s="252"/>
      <c r="G24" s="317">
        <f>G27+G29+G31+G25</f>
        <v>0</v>
      </c>
      <c r="H24" s="318"/>
      <c r="I24" s="319"/>
      <c r="J24" s="317">
        <f t="shared" ref="J24" si="6">J27+J29+J31+J25</f>
        <v>0</v>
      </c>
      <c r="K24" s="318"/>
      <c r="L24" s="319"/>
      <c r="M24" s="317">
        <f t="shared" ref="M24" si="7">M27+M29+M31+M25</f>
        <v>0</v>
      </c>
      <c r="N24" s="318"/>
      <c r="O24" s="319"/>
      <c r="P24" s="317">
        <f t="shared" ref="P24" si="8">P27+P29+P31+P25</f>
        <v>0</v>
      </c>
      <c r="Q24" s="318"/>
      <c r="R24" s="319"/>
      <c r="S24" s="132">
        <f>SUM(S27,S29,S31,S25)</f>
        <v>0</v>
      </c>
      <c r="T24" s="133"/>
    </row>
    <row r="25" spans="2:20" ht="13.5" customHeight="1">
      <c r="B25" s="99"/>
      <c r="C25" s="128"/>
      <c r="D25" s="135"/>
      <c r="E25" s="100" t="s">
        <v>35</v>
      </c>
      <c r="F25" s="101"/>
      <c r="G25" s="311">
        <f>SUM(G26:I26)</f>
        <v>0</v>
      </c>
      <c r="H25" s="312"/>
      <c r="I25" s="313"/>
      <c r="J25" s="311">
        <f>SUM(J26:L26)</f>
        <v>0</v>
      </c>
      <c r="K25" s="312"/>
      <c r="L25" s="313"/>
      <c r="M25" s="311">
        <f>SUM(M26:O26)</f>
        <v>0</v>
      </c>
      <c r="N25" s="312"/>
      <c r="O25" s="313"/>
      <c r="P25" s="311">
        <f>SUM(P26:R26)</f>
        <v>0</v>
      </c>
      <c r="Q25" s="312"/>
      <c r="R25" s="313"/>
      <c r="S25" s="121">
        <f>SUM(S26:S26)</f>
        <v>0</v>
      </c>
      <c r="T25" s="102"/>
    </row>
    <row r="26" spans="2:20" ht="13.5" customHeight="1">
      <c r="B26" s="99"/>
      <c r="C26" s="128"/>
      <c r="D26" s="135"/>
      <c r="E26" s="103"/>
      <c r="F26" s="120" t="s">
        <v>156</v>
      </c>
      <c r="G26" s="320"/>
      <c r="H26" s="321"/>
      <c r="I26" s="322"/>
      <c r="J26" s="320"/>
      <c r="K26" s="321"/>
      <c r="L26" s="322"/>
      <c r="M26" s="320"/>
      <c r="N26" s="321"/>
      <c r="O26" s="322"/>
      <c r="P26" s="320"/>
      <c r="Q26" s="321"/>
      <c r="R26" s="322"/>
      <c r="S26" s="123">
        <f>$H$6*G26+$K$6*J26+$N$6*M26+$Q$6*P26</f>
        <v>0</v>
      </c>
      <c r="T26" s="104" t="s">
        <v>139</v>
      </c>
    </row>
    <row r="27" spans="2:20" ht="13.5" customHeight="1">
      <c r="B27" s="99"/>
      <c r="C27" s="128"/>
      <c r="D27" s="135"/>
      <c r="E27" s="100" t="s">
        <v>36</v>
      </c>
      <c r="F27" s="101"/>
      <c r="G27" s="311">
        <f>SUM(G28:I28)</f>
        <v>0</v>
      </c>
      <c r="H27" s="312"/>
      <c r="I27" s="313"/>
      <c r="J27" s="311">
        <f>SUM(J28:L28)</f>
        <v>0</v>
      </c>
      <c r="K27" s="312"/>
      <c r="L27" s="313"/>
      <c r="M27" s="311">
        <f>SUM(M28:O28)</f>
        <v>0</v>
      </c>
      <c r="N27" s="312"/>
      <c r="O27" s="313"/>
      <c r="P27" s="311">
        <f>SUM(P28:R28)</f>
        <v>0</v>
      </c>
      <c r="Q27" s="312"/>
      <c r="R27" s="313"/>
      <c r="S27" s="121">
        <f>SUM(S28:S28)</f>
        <v>0</v>
      </c>
      <c r="T27" s="102"/>
    </row>
    <row r="28" spans="2:20" ht="13.5" customHeight="1">
      <c r="B28" s="99"/>
      <c r="C28" s="128"/>
      <c r="D28" s="135"/>
      <c r="E28" s="103"/>
      <c r="F28" s="120" t="s">
        <v>157</v>
      </c>
      <c r="G28" s="320"/>
      <c r="H28" s="321"/>
      <c r="I28" s="322"/>
      <c r="J28" s="320"/>
      <c r="K28" s="321"/>
      <c r="L28" s="322"/>
      <c r="M28" s="320"/>
      <c r="N28" s="321"/>
      <c r="O28" s="322"/>
      <c r="P28" s="320"/>
      <c r="Q28" s="321"/>
      <c r="R28" s="322"/>
      <c r="S28" s="123">
        <f>$H$6*G28+$K$6*J28+$N$6*M28+$Q$6*P28</f>
        <v>0</v>
      </c>
      <c r="T28" s="104"/>
    </row>
    <row r="29" spans="2:20" ht="13.5" customHeight="1">
      <c r="B29" s="99"/>
      <c r="C29" s="129"/>
      <c r="D29" s="136"/>
      <c r="E29" s="100" t="s">
        <v>37</v>
      </c>
      <c r="F29" s="101"/>
      <c r="G29" s="311">
        <f>SUM(G30:I30)</f>
        <v>0</v>
      </c>
      <c r="H29" s="312"/>
      <c r="I29" s="313"/>
      <c r="J29" s="311">
        <f>SUM(J30:L30)</f>
        <v>0</v>
      </c>
      <c r="K29" s="312"/>
      <c r="L29" s="313"/>
      <c r="M29" s="311">
        <f>SUM(M30:O30)</f>
        <v>0</v>
      </c>
      <c r="N29" s="312"/>
      <c r="O29" s="313"/>
      <c r="P29" s="311">
        <f>SUM(P30:R30)</f>
        <v>0</v>
      </c>
      <c r="Q29" s="312"/>
      <c r="R29" s="313"/>
      <c r="S29" s="121">
        <f>SUM(S30:S30)</f>
        <v>0</v>
      </c>
      <c r="T29" s="102"/>
    </row>
    <row r="30" spans="2:20" ht="13.5" customHeight="1">
      <c r="B30" s="99"/>
      <c r="C30" s="129"/>
      <c r="D30" s="136"/>
      <c r="E30" s="103"/>
      <c r="F30" s="120" t="s">
        <v>128</v>
      </c>
      <c r="G30" s="320"/>
      <c r="H30" s="321"/>
      <c r="I30" s="322"/>
      <c r="J30" s="320"/>
      <c r="K30" s="321"/>
      <c r="L30" s="322"/>
      <c r="M30" s="320"/>
      <c r="N30" s="321"/>
      <c r="O30" s="322"/>
      <c r="P30" s="320"/>
      <c r="Q30" s="321"/>
      <c r="R30" s="322"/>
      <c r="S30" s="123">
        <f>$H$6*G30+$K$6*J30+$N$6*M30+$Q$6*P30</f>
        <v>0</v>
      </c>
      <c r="T30" s="104" t="s">
        <v>140</v>
      </c>
    </row>
    <row r="31" spans="2:20" ht="13.5" customHeight="1">
      <c r="B31" s="99"/>
      <c r="C31" s="128"/>
      <c r="D31" s="135"/>
      <c r="E31" s="100" t="s">
        <v>22</v>
      </c>
      <c r="F31" s="101"/>
      <c r="G31" s="311">
        <f>SUM(G32:I34)</f>
        <v>0</v>
      </c>
      <c r="H31" s="312"/>
      <c r="I31" s="313"/>
      <c r="J31" s="311">
        <f>SUM(J32:L34)</f>
        <v>0</v>
      </c>
      <c r="K31" s="312"/>
      <c r="L31" s="313"/>
      <c r="M31" s="311">
        <f>SUM(M32:O34)</f>
        <v>0</v>
      </c>
      <c r="N31" s="312"/>
      <c r="O31" s="313"/>
      <c r="P31" s="311">
        <f>SUM(P32:R34)</f>
        <v>0</v>
      </c>
      <c r="Q31" s="312"/>
      <c r="R31" s="313"/>
      <c r="S31" s="121">
        <f>SUM(S32:S34)</f>
        <v>0</v>
      </c>
      <c r="T31" s="102"/>
    </row>
    <row r="32" spans="2:20" ht="13.5" customHeight="1">
      <c r="B32" s="99"/>
      <c r="C32" s="128"/>
      <c r="D32" s="135"/>
      <c r="E32" s="103"/>
      <c r="F32" s="120" t="s">
        <v>365</v>
      </c>
      <c r="G32" s="320"/>
      <c r="H32" s="321"/>
      <c r="I32" s="322"/>
      <c r="J32" s="320"/>
      <c r="K32" s="321"/>
      <c r="L32" s="322"/>
      <c r="M32" s="320"/>
      <c r="N32" s="321"/>
      <c r="O32" s="322"/>
      <c r="P32" s="320"/>
      <c r="Q32" s="321"/>
      <c r="R32" s="322"/>
      <c r="S32" s="123">
        <f t="shared" ref="S32:S34" si="9">$H$6*G32+$K$6*J32+$N$6*M32+$Q$6*P32</f>
        <v>0</v>
      </c>
      <c r="T32" s="104"/>
    </row>
    <row r="33" spans="2:20" ht="13.5" customHeight="1">
      <c r="B33" s="99"/>
      <c r="C33" s="128"/>
      <c r="D33" s="135"/>
      <c r="E33" s="103"/>
      <c r="F33" s="120" t="s">
        <v>366</v>
      </c>
      <c r="G33" s="320"/>
      <c r="H33" s="321"/>
      <c r="I33" s="322"/>
      <c r="J33" s="320"/>
      <c r="K33" s="321"/>
      <c r="L33" s="322"/>
      <c r="M33" s="320"/>
      <c r="N33" s="321"/>
      <c r="O33" s="322"/>
      <c r="P33" s="320"/>
      <c r="Q33" s="321"/>
      <c r="R33" s="322"/>
      <c r="S33" s="123">
        <f t="shared" si="9"/>
        <v>0</v>
      </c>
      <c r="T33" s="104"/>
    </row>
    <row r="34" spans="2:20" ht="13.5" customHeight="1">
      <c r="B34" s="106"/>
      <c r="C34" s="253"/>
      <c r="D34" s="148"/>
      <c r="E34" s="105"/>
      <c r="F34" s="120" t="s">
        <v>367</v>
      </c>
      <c r="G34" s="320"/>
      <c r="H34" s="321"/>
      <c r="I34" s="322"/>
      <c r="J34" s="320"/>
      <c r="K34" s="321"/>
      <c r="L34" s="322"/>
      <c r="M34" s="320"/>
      <c r="N34" s="321"/>
      <c r="O34" s="322"/>
      <c r="P34" s="320"/>
      <c r="Q34" s="321"/>
      <c r="R34" s="322"/>
      <c r="S34" s="123">
        <f t="shared" si="9"/>
        <v>0</v>
      </c>
      <c r="T34" s="104"/>
    </row>
    <row r="35" spans="2:20">
      <c r="D35" s="89" t="s">
        <v>141</v>
      </c>
    </row>
  </sheetData>
  <mergeCells count="121">
    <mergeCell ref="G33:I33"/>
    <mergeCell ref="J33:L33"/>
    <mergeCell ref="M33:O33"/>
    <mergeCell ref="P33:R33"/>
    <mergeCell ref="G34:I34"/>
    <mergeCell ref="J34:L34"/>
    <mergeCell ref="M34:O34"/>
    <mergeCell ref="P34:R34"/>
    <mergeCell ref="G31:I31"/>
    <mergeCell ref="J31:L31"/>
    <mergeCell ref="M31:O31"/>
    <mergeCell ref="P31:R31"/>
    <mergeCell ref="G32:I32"/>
    <mergeCell ref="J32:L32"/>
    <mergeCell ref="M32:O32"/>
    <mergeCell ref="P32:R32"/>
    <mergeCell ref="G29:I29"/>
    <mergeCell ref="J29:L29"/>
    <mergeCell ref="M29:O29"/>
    <mergeCell ref="P29:R29"/>
    <mergeCell ref="G30:I30"/>
    <mergeCell ref="J30:L30"/>
    <mergeCell ref="M30:O30"/>
    <mergeCell ref="P30:R30"/>
    <mergeCell ref="G27:I27"/>
    <mergeCell ref="J27:L27"/>
    <mergeCell ref="M27:O27"/>
    <mergeCell ref="P27:R27"/>
    <mergeCell ref="G28:I28"/>
    <mergeCell ref="J28:L28"/>
    <mergeCell ref="M28:O28"/>
    <mergeCell ref="P28:R28"/>
    <mergeCell ref="G25:I25"/>
    <mergeCell ref="J25:L25"/>
    <mergeCell ref="M25:O25"/>
    <mergeCell ref="P25:R25"/>
    <mergeCell ref="G26:I26"/>
    <mergeCell ref="J26:L26"/>
    <mergeCell ref="M26:O26"/>
    <mergeCell ref="P26:R26"/>
    <mergeCell ref="G23:I23"/>
    <mergeCell ref="J23:L23"/>
    <mergeCell ref="M23:O23"/>
    <mergeCell ref="P23:R23"/>
    <mergeCell ref="G24:I24"/>
    <mergeCell ref="J24:L24"/>
    <mergeCell ref="M24:O24"/>
    <mergeCell ref="P24:R24"/>
    <mergeCell ref="G21:I21"/>
    <mergeCell ref="J21:L21"/>
    <mergeCell ref="M21:O21"/>
    <mergeCell ref="P21:R21"/>
    <mergeCell ref="G22:I22"/>
    <mergeCell ref="J22:L22"/>
    <mergeCell ref="M22:O22"/>
    <mergeCell ref="P22:R22"/>
    <mergeCell ref="G19:I19"/>
    <mergeCell ref="J19:L19"/>
    <mergeCell ref="M19:O19"/>
    <mergeCell ref="P19:R19"/>
    <mergeCell ref="G20:I20"/>
    <mergeCell ref="J20:L20"/>
    <mergeCell ref="M20:O20"/>
    <mergeCell ref="P20:R20"/>
    <mergeCell ref="G17:I17"/>
    <mergeCell ref="J17:L17"/>
    <mergeCell ref="M17:O17"/>
    <mergeCell ref="P17:R17"/>
    <mergeCell ref="G18:I18"/>
    <mergeCell ref="J18:L18"/>
    <mergeCell ref="M18:O18"/>
    <mergeCell ref="P18:R18"/>
    <mergeCell ref="G15:I15"/>
    <mergeCell ref="J15:L15"/>
    <mergeCell ref="M15:O15"/>
    <mergeCell ref="P15:R15"/>
    <mergeCell ref="G16:I16"/>
    <mergeCell ref="J16:L16"/>
    <mergeCell ref="M16:O16"/>
    <mergeCell ref="P16:R16"/>
    <mergeCell ref="G13:I13"/>
    <mergeCell ref="J13:L13"/>
    <mergeCell ref="M13:O13"/>
    <mergeCell ref="P13:R13"/>
    <mergeCell ref="G14:I14"/>
    <mergeCell ref="J14:L14"/>
    <mergeCell ref="M14:O14"/>
    <mergeCell ref="P14:R14"/>
    <mergeCell ref="G11:I11"/>
    <mergeCell ref="J11:L11"/>
    <mergeCell ref="M11:O11"/>
    <mergeCell ref="P11:R11"/>
    <mergeCell ref="G12:I12"/>
    <mergeCell ref="J12:L12"/>
    <mergeCell ref="M12:O12"/>
    <mergeCell ref="P12:R12"/>
    <mergeCell ref="G9:I9"/>
    <mergeCell ref="J9:L9"/>
    <mergeCell ref="M9:O9"/>
    <mergeCell ref="P9:R9"/>
    <mergeCell ref="G10:I10"/>
    <mergeCell ref="J10:L10"/>
    <mergeCell ref="M10:O10"/>
    <mergeCell ref="P10:R10"/>
    <mergeCell ref="G7:I7"/>
    <mergeCell ref="J7:L7"/>
    <mergeCell ref="M7:O7"/>
    <mergeCell ref="P7:R7"/>
    <mergeCell ref="G8:I8"/>
    <mergeCell ref="J8:L8"/>
    <mergeCell ref="M8:O8"/>
    <mergeCell ref="P8:R8"/>
    <mergeCell ref="B1:T1"/>
    <mergeCell ref="B4:F6"/>
    <mergeCell ref="G4:R4"/>
    <mergeCell ref="S4:S6"/>
    <mergeCell ref="T4:T6"/>
    <mergeCell ref="G5:I5"/>
    <mergeCell ref="J5:L5"/>
    <mergeCell ref="M5:O5"/>
    <mergeCell ref="P5:R5"/>
  </mergeCells>
  <phoneticPr fontId="4"/>
  <pageMargins left="0.39370078740157483" right="0.31496062992125984" top="0.74803149606299213" bottom="0.55118110236220474" header="0.31496062992125984" footer="0.31496062992125984"/>
  <pageSetup paperSize="9" scale="43" fitToHeight="0" orientation="landscape" r:id="rId1"/>
  <headerFooter>
    <oddHeader>&amp;C&amp;A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8</vt:i4>
      </vt:variant>
    </vt:vector>
  </HeadingPairs>
  <TitlesOfParts>
    <vt:vector size="17" baseType="lpstr">
      <vt:lpstr>頭紙</vt:lpstr>
      <vt:lpstr>初期</vt:lpstr>
      <vt:lpstr>保守</vt:lpstr>
      <vt:lpstr>中間</vt:lpstr>
      <vt:lpstr>（別紙3）ハードウェア明細一覧 (設置場所別)</vt:lpstr>
      <vt:lpstr>（別紙3）ソフトウェア明細一覧</vt:lpstr>
      <vt:lpstr>(別紙4）役務明細（初期費用）</vt:lpstr>
      <vt:lpstr>(別紙5）役務明細（運用管理・監視費用）</vt:lpstr>
      <vt:lpstr>(別紙6）役務明細（中間更新）</vt:lpstr>
      <vt:lpstr>'（別紙3）ソフトウェア明細一覧'!Print_Area</vt:lpstr>
      <vt:lpstr>'（別紙3）ハードウェア明細一覧 (設置場所別)'!Print_Area</vt:lpstr>
      <vt:lpstr>'(別紙4）役務明細（初期費用）'!Print_Area</vt:lpstr>
      <vt:lpstr>'(別紙5）役務明細（運用管理・監視費用）'!Print_Area</vt:lpstr>
      <vt:lpstr>'(別紙6）役務明細（中間更新）'!Print_Area</vt:lpstr>
      <vt:lpstr>頭紙!Print_Area</vt:lpstr>
      <vt:lpstr>'(別紙4）役務明細（初期費用）'!Print_Titles</vt:lpstr>
      <vt:lpstr>'(別紙6）役務明細（中間更新）'!Print_Titles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2024-02-13T08:18:46Z</dcterms:created>
  <dcterms:modified xsi:type="dcterms:W3CDTF">2024-11-20T10:19:08Z</dcterms:modified>
</cp:coreProperties>
</file>